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80" windowHeight="11640" tabRatio="939" activeTab="9"/>
  </bookViews>
  <sheets>
    <sheet name="Klercq" sheetId="1" r:id="rId1"/>
    <sheet name="Tilburg" sheetId="2" r:id="rId2"/>
    <sheet name="Scheveningen" sheetId="3" r:id="rId3"/>
    <sheet name="Stardust" sheetId="4" r:id="rId4"/>
    <sheet name="Stout" sheetId="5" r:id="rId5"/>
    <sheet name="Bowlingwinkel" sheetId="6" r:id="rId6"/>
    <sheet name="Kaatje" sheetId="7" r:id="rId7"/>
    <sheet name="Goes" sheetId="8" r:id="rId8"/>
    <sheet name="Totalen" sheetId="9" r:id="rId9"/>
    <sheet name="Standen" sheetId="10" r:id="rId10"/>
    <sheet name="Individueel" sheetId="11" r:id="rId11"/>
    <sheet name="Hoogste games" sheetId="12" r:id="rId12"/>
    <sheet name="Hoogste series" sheetId="13" r:id="rId13"/>
  </sheets>
  <definedNames/>
  <calcPr fullCalcOnLoad="1"/>
</workbook>
</file>

<file path=xl/sharedStrings.xml><?xml version="1.0" encoding="utf-8"?>
<sst xmlns="http://schemas.openxmlformats.org/spreadsheetml/2006/main" count="1720" uniqueCount="141">
  <si>
    <t>Totaal</t>
  </si>
  <si>
    <t>Speler</t>
  </si>
  <si>
    <t>1e</t>
  </si>
  <si>
    <t>2e</t>
  </si>
  <si>
    <t>3e</t>
  </si>
  <si>
    <t>4e</t>
  </si>
  <si>
    <t>5e</t>
  </si>
  <si>
    <t>6e</t>
  </si>
  <si>
    <t>7e</t>
  </si>
  <si>
    <t>Serie</t>
  </si>
  <si>
    <t>Games</t>
  </si>
  <si>
    <t>Gemid.</t>
  </si>
  <si>
    <t>Pinfall</t>
  </si>
  <si>
    <t>Tegenstander</t>
  </si>
  <si>
    <t>Punten</t>
  </si>
  <si>
    <t>Behaalde punten</t>
  </si>
  <si>
    <t>8e</t>
  </si>
  <si>
    <t>Dagtotaal</t>
  </si>
  <si>
    <t>Totalen per speeldag</t>
  </si>
  <si>
    <t>Speeldagen</t>
  </si>
  <si>
    <t>Pinfall per team per speeldag</t>
  </si>
  <si>
    <t>Pinfall van tegenstander per speeldag</t>
  </si>
  <si>
    <t>per</t>
  </si>
  <si>
    <t>speler</t>
  </si>
  <si>
    <t>Punten per speeldag</t>
  </si>
  <si>
    <t>Pinfallpunten</t>
  </si>
  <si>
    <t>Totale punten</t>
  </si>
  <si>
    <t>Team</t>
  </si>
  <si>
    <t>Stijging</t>
  </si>
  <si>
    <t>-</t>
  </si>
  <si>
    <t>Naam</t>
  </si>
  <si>
    <t>Gemiddelde</t>
  </si>
  <si>
    <t>Stand Individueel per team</t>
  </si>
  <si>
    <t>Hoogste</t>
  </si>
  <si>
    <t>Game</t>
  </si>
  <si>
    <t>Marco Bijman</t>
  </si>
  <si>
    <t>VT &amp; C</t>
  </si>
  <si>
    <t>Vendeloo</t>
  </si>
  <si>
    <t>Stardust</t>
  </si>
  <si>
    <t>Power Plus Carambowl</t>
  </si>
  <si>
    <t>Hawkeye</t>
  </si>
  <si>
    <t>BT Hoeve de Aar</t>
  </si>
  <si>
    <t>Bono's Bar Bitches</t>
  </si>
  <si>
    <t>GABO</t>
  </si>
  <si>
    <t>A. de Vries</t>
  </si>
  <si>
    <t>R. Sigmond</t>
  </si>
  <si>
    <t>Y. Hamstra</t>
  </si>
  <si>
    <t>Jo Verstappen</t>
  </si>
  <si>
    <t>Michael Extra</t>
  </si>
  <si>
    <t>5e Speeldag te Goes</t>
  </si>
  <si>
    <t>6e Speeldag te Schiedam</t>
  </si>
  <si>
    <t>8002 Klercq Lelies</t>
  </si>
  <si>
    <t>R. Werker</t>
  </si>
  <si>
    <t>Phil Hulst</t>
  </si>
  <si>
    <t>M. Klok</t>
  </si>
  <si>
    <t>D. Tetelepta</t>
  </si>
  <si>
    <t>F. Janssen</t>
  </si>
  <si>
    <t>R. Janssen</t>
  </si>
  <si>
    <t>N. Klercq</t>
  </si>
  <si>
    <t>B. Klercq</t>
  </si>
  <si>
    <t>P. Korfage</t>
  </si>
  <si>
    <t>W. Klok</t>
  </si>
  <si>
    <t>1e Speeldag te Scheveningen</t>
  </si>
  <si>
    <t>2e Speeldag te Zwijndrecht</t>
  </si>
  <si>
    <t>3e Speeldag te Hoofddorp</t>
  </si>
  <si>
    <t>4e Speeldag te Haarlemerliede</t>
  </si>
  <si>
    <t>7e Speeldag te Tilburg</t>
  </si>
  <si>
    <t>8e Speeldag te Sittard</t>
  </si>
  <si>
    <t>8008 Tilburg Dolphins III</t>
  </si>
  <si>
    <t>Hans Krijnen</t>
  </si>
  <si>
    <t>Cheska Tomas</t>
  </si>
  <si>
    <t>Steve Gastmans</t>
  </si>
  <si>
    <t>Jamie van Driest</t>
  </si>
  <si>
    <t>Bianca Wiekeraad</t>
  </si>
  <si>
    <t>Thomas Dol</t>
  </si>
  <si>
    <t>F. Casemier</t>
  </si>
  <si>
    <t>Kelly Plummen</t>
  </si>
  <si>
    <t>Angelo Tomas</t>
  </si>
  <si>
    <t>8017 Scheveningen Dolphins</t>
  </si>
  <si>
    <t>Eric Koning</t>
  </si>
  <si>
    <t>Jeremy da Silva</t>
  </si>
  <si>
    <t>Marieke de Jong</t>
  </si>
  <si>
    <t>Mark de Jong</t>
  </si>
  <si>
    <t>Priscilla Maaswinkel</t>
  </si>
  <si>
    <t>Santino Jas</t>
  </si>
  <si>
    <t>Vincent Graafmans</t>
  </si>
  <si>
    <t>8023 BT Stardust Sittard</t>
  </si>
  <si>
    <t>Thijs v/d Wall</t>
  </si>
  <si>
    <t>Sander Broers</t>
  </si>
  <si>
    <t>Bert de Win</t>
  </si>
  <si>
    <t>Hans Verreyt</t>
  </si>
  <si>
    <t>Angelique de Win</t>
  </si>
  <si>
    <t>Glenn Zillekens</t>
  </si>
  <si>
    <t>John Quick</t>
  </si>
  <si>
    <t>Brian Zillekens</t>
  </si>
  <si>
    <t>8026 Adviesburo Stout</t>
  </si>
  <si>
    <t>Wilbert Anthonisse</t>
  </si>
  <si>
    <t>V. Peemen</t>
  </si>
  <si>
    <t>Heinz Nossent</t>
  </si>
  <si>
    <t>Harry Meijer</t>
  </si>
  <si>
    <t>T. Klaversma</t>
  </si>
  <si>
    <t>Carmen Haandrikman</t>
  </si>
  <si>
    <t>M. v/d Bos</t>
  </si>
  <si>
    <t>Dave Bais</t>
  </si>
  <si>
    <t>J. de Droog</t>
  </si>
  <si>
    <t>M. Biesma</t>
  </si>
  <si>
    <t>G. Jongejan</t>
  </si>
  <si>
    <t>K. Broekman</t>
  </si>
  <si>
    <t>R. ten Bosch</t>
  </si>
  <si>
    <t>J. v/d Wakker</t>
  </si>
  <si>
    <t>S. Boonstra</t>
  </si>
  <si>
    <t>8043 de Bowlingwinkel</t>
  </si>
  <si>
    <t>8060 Kaatje Jans</t>
  </si>
  <si>
    <t>H. van Vendeloo</t>
  </si>
  <si>
    <t>J. Beetstra</t>
  </si>
  <si>
    <t>Tini van Dorst</t>
  </si>
  <si>
    <t>P. van Eert</t>
  </si>
  <si>
    <t>J v/d Berg</t>
  </si>
  <si>
    <t>F. Gerts</t>
  </si>
  <si>
    <t>D. Kuster</t>
  </si>
  <si>
    <t>M. Sigmond</t>
  </si>
  <si>
    <t>BV Goes - Belgium</t>
  </si>
  <si>
    <t>Y. Delafonteyne</t>
  </si>
  <si>
    <t>L. Vinters</t>
  </si>
  <si>
    <t>J. Roca-Martinez</t>
  </si>
  <si>
    <t>Serge van Mechelen</t>
  </si>
  <si>
    <t>J. Willems</t>
  </si>
  <si>
    <t>Chris Mijnsbergen</t>
  </si>
  <si>
    <t>H. van Steenis</t>
  </si>
  <si>
    <t>B van Doorn</t>
  </si>
  <si>
    <t>R. de Rooy</t>
  </si>
  <si>
    <t>Klercq Lelies</t>
  </si>
  <si>
    <t>Tilburg Dolphins III</t>
  </si>
  <si>
    <t>Scheveningen Dolphins</t>
  </si>
  <si>
    <t>BT Stardust Sittard</t>
  </si>
  <si>
    <t>Adviesburo Stout</t>
  </si>
  <si>
    <t>de Bowlingwinkel</t>
  </si>
  <si>
    <t>Kaatje Jans</t>
  </si>
  <si>
    <t>Stand na speeldag 1</t>
  </si>
  <si>
    <t>Hoogste Game per Speler</t>
  </si>
  <si>
    <t>Hoogste Serie per Speler</t>
  </si>
</sst>
</file>

<file path=xl/styles.xml><?xml version="1.0" encoding="utf-8"?>
<styleSheet xmlns="http://schemas.openxmlformats.org/spreadsheetml/2006/main">
  <numFmts count="2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16">
    <font>
      <sz val="10"/>
      <name val="Arial"/>
      <family val="0"/>
    </font>
    <font>
      <b/>
      <sz val="11"/>
      <color indexed="9"/>
      <name val="Garrison Sans"/>
      <family val="2"/>
    </font>
    <font>
      <b/>
      <sz val="10"/>
      <color indexed="9"/>
      <name val="Garrison Sans"/>
      <family val="2"/>
    </font>
    <font>
      <sz val="10"/>
      <color indexed="8"/>
      <name val="Garrison Sans"/>
      <family val="2"/>
    </font>
    <font>
      <b/>
      <sz val="10"/>
      <color indexed="12"/>
      <name val="Garrison Sans"/>
      <family val="2"/>
    </font>
    <font>
      <sz val="10"/>
      <color indexed="12"/>
      <name val="Garrison San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2"/>
      <name val="Garrison Sans"/>
      <family val="2"/>
    </font>
    <font>
      <sz val="10"/>
      <color indexed="62"/>
      <name val="Garrison Sans"/>
      <family val="2"/>
    </font>
    <font>
      <b/>
      <sz val="10"/>
      <color indexed="20"/>
      <name val="Garrison Sans"/>
      <family val="2"/>
    </font>
    <font>
      <sz val="10"/>
      <color indexed="20"/>
      <name val="Garrison Sans"/>
      <family val="2"/>
    </font>
    <font>
      <i/>
      <sz val="10"/>
      <name val="Arial"/>
      <family val="0"/>
    </font>
    <font>
      <sz val="10"/>
      <name val="Garrison Sans"/>
      <family val="0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>
      <alignment/>
    </xf>
    <xf numFmtId="1" fontId="5" fillId="0" borderId="0" xfId="0" applyNumberFormat="1" applyFont="1" applyFill="1" applyAlignment="1" applyProtection="1">
      <alignment horizontal="center"/>
      <protection locked="0"/>
    </xf>
    <xf numFmtId="1" fontId="4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/>
      <protection locked="0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 quotePrefix="1">
      <alignment horizontal="center"/>
    </xf>
    <xf numFmtId="0" fontId="2" fillId="2" borderId="0" xfId="0" applyFont="1" applyFill="1" applyBorder="1" applyAlignment="1" quotePrefix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4" fontId="2" fillId="3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3" fontId="2" fillId="3" borderId="0" xfId="0" applyNumberFormat="1" applyFont="1" applyFill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" fontId="10" fillId="0" borderId="0" xfId="0" applyNumberFormat="1" applyFont="1" applyFill="1" applyAlignment="1" applyProtection="1">
      <alignment horizontal="center"/>
      <protection locked="0"/>
    </xf>
    <xf numFmtId="1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4" fillId="0" borderId="3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left"/>
    </xf>
    <xf numFmtId="1" fontId="9" fillId="0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1" fontId="9" fillId="0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10" fillId="0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left"/>
    </xf>
    <xf numFmtId="1" fontId="9" fillId="0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" fontId="9" fillId="0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7" xfId="0" applyFont="1" applyFill="1" applyBorder="1" applyAlignment="1">
      <alignment/>
    </xf>
    <xf numFmtId="0" fontId="9" fillId="0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 applyProtection="1">
      <alignment/>
      <protection locked="0"/>
    </xf>
    <xf numFmtId="49" fontId="2" fillId="2" borderId="0" xfId="0" applyNumberFormat="1" applyFont="1" applyFill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" fontId="12" fillId="0" borderId="0" xfId="0" applyNumberFormat="1" applyFont="1" applyFill="1" applyAlignment="1" applyProtection="1">
      <alignment horizontal="center"/>
      <protection locked="0"/>
    </xf>
    <xf numFmtId="0" fontId="11" fillId="0" borderId="9" xfId="0" applyFont="1" applyFill="1" applyBorder="1" applyAlignment="1">
      <alignment horizontal="left"/>
    </xf>
    <xf numFmtId="1" fontId="12" fillId="0" borderId="9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4" fontId="2" fillId="3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49" fontId="14" fillId="0" borderId="11" xfId="0" applyNumberFormat="1" applyFont="1" applyFill="1" applyBorder="1" applyAlignment="1" applyProtection="1" quotePrefix="1">
      <alignment horizontal="center"/>
      <protection locked="0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1" fontId="14" fillId="0" borderId="13" xfId="0" applyNumberFormat="1" applyFont="1" applyFill="1" applyBorder="1" applyAlignment="1" applyProtection="1">
      <alignment horizontal="center"/>
      <protection locked="0"/>
    </xf>
    <xf numFmtId="49" fontId="14" fillId="0" borderId="14" xfId="0" applyNumberFormat="1" applyFont="1" applyFill="1" applyBorder="1" applyAlignment="1" applyProtection="1" quotePrefix="1">
      <alignment horizontal="center"/>
      <protection locked="0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/>
    </xf>
    <xf numFmtId="1" fontId="14" fillId="0" borderId="16" xfId="0" applyNumberFormat="1" applyFont="1" applyFill="1" applyBorder="1" applyAlignment="1" applyProtection="1">
      <alignment horizontal="center"/>
      <protection locked="0"/>
    </xf>
    <xf numFmtId="49" fontId="14" fillId="0" borderId="17" xfId="0" applyNumberFormat="1" applyFont="1" applyFill="1" applyBorder="1" applyAlignment="1" applyProtection="1" quotePrefix="1">
      <alignment horizontal="center"/>
      <protection locked="0"/>
    </xf>
    <xf numFmtId="49" fontId="14" fillId="0" borderId="11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15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74"/>
  <sheetViews>
    <sheetView workbookViewId="0" topLeftCell="A1">
      <pane ySplit="19" topLeftCell="BM28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3.8515625" style="0" customWidth="1"/>
    <col min="2" max="2" width="24.00390625" style="0" bestFit="1" customWidth="1"/>
    <col min="12" max="12" width="9.140625" style="7" customWidth="1"/>
  </cols>
  <sheetData>
    <row r="1" spans="1:15" ht="12.75" customHeight="1">
      <c r="A1" s="8"/>
      <c r="B1" s="85" t="s">
        <v>51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9"/>
      <c r="O1" s="9"/>
    </row>
    <row r="2" spans="1:15" ht="12.75" customHeight="1">
      <c r="A2" s="8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"/>
      <c r="O2" s="9"/>
    </row>
    <row r="3" spans="1:15" ht="15">
      <c r="A3" s="10"/>
      <c r="B3" s="10" t="s">
        <v>18</v>
      </c>
      <c r="C3" s="10" t="s">
        <v>19</v>
      </c>
      <c r="D3" s="10"/>
      <c r="E3" s="10"/>
      <c r="F3" s="8"/>
      <c r="G3" s="8"/>
      <c r="H3" s="11"/>
      <c r="I3" s="12"/>
      <c r="J3" s="12"/>
      <c r="K3" s="12"/>
      <c r="L3" s="9" t="s">
        <v>0</v>
      </c>
      <c r="M3" s="13"/>
      <c r="N3" s="9" t="s">
        <v>33</v>
      </c>
      <c r="O3" s="9" t="s">
        <v>33</v>
      </c>
    </row>
    <row r="4" spans="1:15" ht="15">
      <c r="A4" s="14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  <c r="J4" s="17" t="s">
        <v>16</v>
      </c>
      <c r="K4" s="9" t="s">
        <v>9</v>
      </c>
      <c r="L4" s="9" t="s">
        <v>10</v>
      </c>
      <c r="M4" s="9" t="s">
        <v>11</v>
      </c>
      <c r="N4" s="9" t="s">
        <v>34</v>
      </c>
      <c r="O4" s="9" t="s">
        <v>9</v>
      </c>
    </row>
    <row r="5" spans="1:15" ht="12.75">
      <c r="A5" s="1"/>
      <c r="B5" s="26" t="s">
        <v>52</v>
      </c>
      <c r="C5" s="27">
        <f>J23</f>
        <v>0</v>
      </c>
      <c r="D5" s="27">
        <f>J40</f>
        <v>0</v>
      </c>
      <c r="E5" s="27">
        <f>J57</f>
        <v>0</v>
      </c>
      <c r="F5" s="27">
        <f>J74</f>
        <v>0</v>
      </c>
      <c r="G5" s="27">
        <f>J91</f>
        <v>0</v>
      </c>
      <c r="H5" s="27">
        <f>J108</f>
        <v>0</v>
      </c>
      <c r="I5" s="27">
        <f>I125</f>
        <v>0</v>
      </c>
      <c r="J5" s="27">
        <f>I142</f>
        <v>0</v>
      </c>
      <c r="K5" s="22">
        <f aca="true" t="shared" si="0" ref="K5:K14">SUM(C5:J5)</f>
        <v>0</v>
      </c>
      <c r="L5" s="18">
        <f aca="true" t="shared" si="1" ref="L5:L14">SUM(K23+K40+K57+K74+K91+K108+J125+J142)</f>
        <v>0</v>
      </c>
      <c r="M5" s="19">
        <f aca="true" t="shared" si="2" ref="M5:M14">IF(K5=0,0,SUM(K5/L5))</f>
        <v>0</v>
      </c>
      <c r="N5" s="24">
        <f aca="true" t="shared" si="3" ref="N5:N14">MAX(C23:I23,C40:I40,C57:I57,C74:I74,C91:I91,C108:I108,C125:H125,C142:H142)</f>
        <v>0</v>
      </c>
      <c r="O5" s="24">
        <f aca="true" t="shared" si="4" ref="O5:O14">MAX(C5:J5)</f>
        <v>0</v>
      </c>
    </row>
    <row r="6" spans="1:15" ht="12.75">
      <c r="A6" s="1"/>
      <c r="B6" s="26" t="s">
        <v>53</v>
      </c>
      <c r="C6" s="27">
        <f aca="true" t="shared" si="5" ref="C6:C14">J24</f>
        <v>1538</v>
      </c>
      <c r="D6" s="27">
        <f aca="true" t="shared" si="6" ref="D6:D14">J41</f>
        <v>0</v>
      </c>
      <c r="E6" s="27">
        <f aca="true" t="shared" si="7" ref="E6:E14">J58</f>
        <v>0</v>
      </c>
      <c r="F6" s="27">
        <f aca="true" t="shared" si="8" ref="F6:F14">J75</f>
        <v>0</v>
      </c>
      <c r="G6" s="27">
        <f aca="true" t="shared" si="9" ref="G6:G14">J92</f>
        <v>0</v>
      </c>
      <c r="H6" s="27">
        <f aca="true" t="shared" si="10" ref="H6:H14">J109</f>
        <v>0</v>
      </c>
      <c r="I6" s="27">
        <f aca="true" t="shared" si="11" ref="I6:I14">I126</f>
        <v>0</v>
      </c>
      <c r="J6" s="27">
        <f aca="true" t="shared" si="12" ref="J6:J14">I143</f>
        <v>0</v>
      </c>
      <c r="K6" s="22">
        <f t="shared" si="0"/>
        <v>1538</v>
      </c>
      <c r="L6" s="18">
        <f t="shared" si="1"/>
        <v>7</v>
      </c>
      <c r="M6" s="19">
        <f t="shared" si="2"/>
        <v>219.71428571428572</v>
      </c>
      <c r="N6" s="24">
        <f t="shared" si="3"/>
        <v>276</v>
      </c>
      <c r="O6" s="24">
        <f t="shared" si="4"/>
        <v>1538</v>
      </c>
    </row>
    <row r="7" spans="1:15" ht="12.75">
      <c r="A7" s="1"/>
      <c r="B7" s="26" t="s">
        <v>54</v>
      </c>
      <c r="C7" s="27">
        <f t="shared" si="5"/>
        <v>1378</v>
      </c>
      <c r="D7" s="27">
        <f t="shared" si="6"/>
        <v>0</v>
      </c>
      <c r="E7" s="27">
        <f t="shared" si="7"/>
        <v>0</v>
      </c>
      <c r="F7" s="27">
        <f t="shared" si="8"/>
        <v>0</v>
      </c>
      <c r="G7" s="27">
        <f t="shared" si="9"/>
        <v>0</v>
      </c>
      <c r="H7" s="27">
        <f t="shared" si="10"/>
        <v>0</v>
      </c>
      <c r="I7" s="27">
        <f t="shared" si="11"/>
        <v>0</v>
      </c>
      <c r="J7" s="27">
        <f t="shared" si="12"/>
        <v>0</v>
      </c>
      <c r="K7" s="22">
        <f t="shared" si="0"/>
        <v>1378</v>
      </c>
      <c r="L7" s="18">
        <f t="shared" si="1"/>
        <v>7</v>
      </c>
      <c r="M7" s="19">
        <f t="shared" si="2"/>
        <v>196.85714285714286</v>
      </c>
      <c r="N7" s="24">
        <f t="shared" si="3"/>
        <v>234</v>
      </c>
      <c r="O7" s="24">
        <f t="shared" si="4"/>
        <v>1378</v>
      </c>
    </row>
    <row r="8" spans="1:15" ht="12.75">
      <c r="A8" s="1"/>
      <c r="B8" s="26" t="s">
        <v>55</v>
      </c>
      <c r="C8" s="27">
        <f t="shared" si="5"/>
        <v>0</v>
      </c>
      <c r="D8" s="27">
        <f t="shared" si="6"/>
        <v>0</v>
      </c>
      <c r="E8" s="27">
        <f t="shared" si="7"/>
        <v>0</v>
      </c>
      <c r="F8" s="27">
        <f t="shared" si="8"/>
        <v>0</v>
      </c>
      <c r="G8" s="27">
        <f t="shared" si="9"/>
        <v>0</v>
      </c>
      <c r="H8" s="27">
        <f t="shared" si="10"/>
        <v>0</v>
      </c>
      <c r="I8" s="27">
        <f t="shared" si="11"/>
        <v>0</v>
      </c>
      <c r="J8" s="27">
        <f t="shared" si="12"/>
        <v>0</v>
      </c>
      <c r="K8" s="22">
        <f t="shared" si="0"/>
        <v>0</v>
      </c>
      <c r="L8" s="18">
        <f t="shared" si="1"/>
        <v>0</v>
      </c>
      <c r="M8" s="19">
        <f t="shared" si="2"/>
        <v>0</v>
      </c>
      <c r="N8" s="24">
        <f t="shared" si="3"/>
        <v>0</v>
      </c>
      <c r="O8" s="24">
        <f t="shared" si="4"/>
        <v>0</v>
      </c>
    </row>
    <row r="9" spans="1:15" ht="12.75">
      <c r="A9" s="1"/>
      <c r="B9" s="26" t="s">
        <v>56</v>
      </c>
      <c r="C9" s="27">
        <f t="shared" si="5"/>
        <v>0</v>
      </c>
      <c r="D9" s="27">
        <f t="shared" si="6"/>
        <v>0</v>
      </c>
      <c r="E9" s="27">
        <f t="shared" si="7"/>
        <v>0</v>
      </c>
      <c r="F9" s="27">
        <f t="shared" si="8"/>
        <v>0</v>
      </c>
      <c r="G9" s="27">
        <f t="shared" si="9"/>
        <v>0</v>
      </c>
      <c r="H9" s="27">
        <f t="shared" si="10"/>
        <v>0</v>
      </c>
      <c r="I9" s="27">
        <f t="shared" si="11"/>
        <v>0</v>
      </c>
      <c r="J9" s="27">
        <f t="shared" si="12"/>
        <v>0</v>
      </c>
      <c r="K9" s="22">
        <f t="shared" si="0"/>
        <v>0</v>
      </c>
      <c r="L9" s="18">
        <f t="shared" si="1"/>
        <v>0</v>
      </c>
      <c r="M9" s="19">
        <f t="shared" si="2"/>
        <v>0</v>
      </c>
      <c r="N9" s="24">
        <f t="shared" si="3"/>
        <v>0</v>
      </c>
      <c r="O9" s="24">
        <f t="shared" si="4"/>
        <v>0</v>
      </c>
    </row>
    <row r="10" spans="1:15" ht="12.75">
      <c r="A10" s="1"/>
      <c r="B10" s="26" t="s">
        <v>57</v>
      </c>
      <c r="C10" s="27">
        <f t="shared" si="5"/>
        <v>0</v>
      </c>
      <c r="D10" s="27">
        <f t="shared" si="6"/>
        <v>0</v>
      </c>
      <c r="E10" s="27">
        <f t="shared" si="7"/>
        <v>0</v>
      </c>
      <c r="F10" s="27">
        <f t="shared" si="8"/>
        <v>0</v>
      </c>
      <c r="G10" s="27">
        <f t="shared" si="9"/>
        <v>0</v>
      </c>
      <c r="H10" s="27">
        <f t="shared" si="10"/>
        <v>0</v>
      </c>
      <c r="I10" s="27">
        <f t="shared" si="11"/>
        <v>0</v>
      </c>
      <c r="J10" s="27">
        <f t="shared" si="12"/>
        <v>0</v>
      </c>
      <c r="K10" s="22">
        <f t="shared" si="0"/>
        <v>0</v>
      </c>
      <c r="L10" s="18">
        <f t="shared" si="1"/>
        <v>0</v>
      </c>
      <c r="M10" s="19">
        <f t="shared" si="2"/>
        <v>0</v>
      </c>
      <c r="N10" s="24">
        <f t="shared" si="3"/>
        <v>0</v>
      </c>
      <c r="O10" s="24">
        <f t="shared" si="4"/>
        <v>0</v>
      </c>
    </row>
    <row r="11" spans="1:15" ht="12.75">
      <c r="A11" s="1"/>
      <c r="B11" s="26" t="s">
        <v>58</v>
      </c>
      <c r="C11" s="27">
        <f t="shared" si="5"/>
        <v>1256</v>
      </c>
      <c r="D11" s="27">
        <f t="shared" si="6"/>
        <v>0</v>
      </c>
      <c r="E11" s="27">
        <f t="shared" si="7"/>
        <v>0</v>
      </c>
      <c r="F11" s="27">
        <f t="shared" si="8"/>
        <v>0</v>
      </c>
      <c r="G11" s="27">
        <f t="shared" si="9"/>
        <v>0</v>
      </c>
      <c r="H11" s="27">
        <f t="shared" si="10"/>
        <v>0</v>
      </c>
      <c r="I11" s="27">
        <f t="shared" si="11"/>
        <v>0</v>
      </c>
      <c r="J11" s="27">
        <f t="shared" si="12"/>
        <v>0</v>
      </c>
      <c r="K11" s="22">
        <f t="shared" si="0"/>
        <v>1256</v>
      </c>
      <c r="L11" s="18">
        <f t="shared" si="1"/>
        <v>7</v>
      </c>
      <c r="M11" s="19">
        <f t="shared" si="2"/>
        <v>179.42857142857142</v>
      </c>
      <c r="N11" s="24">
        <f t="shared" si="3"/>
        <v>211</v>
      </c>
      <c r="O11" s="24">
        <f t="shared" si="4"/>
        <v>1256</v>
      </c>
    </row>
    <row r="12" spans="1:15" ht="12.75">
      <c r="A12" s="1"/>
      <c r="B12" s="26" t="s">
        <v>59</v>
      </c>
      <c r="C12" s="27">
        <f t="shared" si="5"/>
        <v>1479</v>
      </c>
      <c r="D12" s="27">
        <f t="shared" si="6"/>
        <v>0</v>
      </c>
      <c r="E12" s="27">
        <f t="shared" si="7"/>
        <v>0</v>
      </c>
      <c r="F12" s="27">
        <f t="shared" si="8"/>
        <v>0</v>
      </c>
      <c r="G12" s="27">
        <f t="shared" si="9"/>
        <v>0</v>
      </c>
      <c r="H12" s="27">
        <f t="shared" si="10"/>
        <v>0</v>
      </c>
      <c r="I12" s="27">
        <f t="shared" si="11"/>
        <v>0</v>
      </c>
      <c r="J12" s="27">
        <f t="shared" si="12"/>
        <v>0</v>
      </c>
      <c r="K12" s="22">
        <f t="shared" si="0"/>
        <v>1479</v>
      </c>
      <c r="L12" s="18">
        <f t="shared" si="1"/>
        <v>7</v>
      </c>
      <c r="M12" s="19">
        <f t="shared" si="2"/>
        <v>211.28571428571428</v>
      </c>
      <c r="N12" s="24">
        <f t="shared" si="3"/>
        <v>286</v>
      </c>
      <c r="O12" s="24">
        <f t="shared" si="4"/>
        <v>1479</v>
      </c>
    </row>
    <row r="13" spans="1:15" ht="12.75">
      <c r="A13" s="1"/>
      <c r="B13" s="62" t="s">
        <v>60</v>
      </c>
      <c r="C13" s="27">
        <f t="shared" si="5"/>
        <v>1457</v>
      </c>
      <c r="D13" s="27">
        <f t="shared" si="6"/>
        <v>0</v>
      </c>
      <c r="E13" s="27">
        <f t="shared" si="7"/>
        <v>0</v>
      </c>
      <c r="F13" s="27">
        <f t="shared" si="8"/>
        <v>0</v>
      </c>
      <c r="G13" s="27">
        <f t="shared" si="9"/>
        <v>0</v>
      </c>
      <c r="H13" s="27">
        <f t="shared" si="10"/>
        <v>0</v>
      </c>
      <c r="I13" s="27">
        <f t="shared" si="11"/>
        <v>0</v>
      </c>
      <c r="J13" s="27">
        <f t="shared" si="12"/>
        <v>0</v>
      </c>
      <c r="K13" s="22">
        <f t="shared" si="0"/>
        <v>1457</v>
      </c>
      <c r="L13" s="18">
        <f t="shared" si="1"/>
        <v>7</v>
      </c>
      <c r="M13" s="19">
        <f t="shared" si="2"/>
        <v>208.14285714285714</v>
      </c>
      <c r="N13" s="24">
        <f t="shared" si="3"/>
        <v>249</v>
      </c>
      <c r="O13" s="24">
        <f t="shared" si="4"/>
        <v>1457</v>
      </c>
    </row>
    <row r="14" spans="1:15" ht="13.5" thickBot="1">
      <c r="A14" s="55"/>
      <c r="B14" s="31" t="s">
        <v>61</v>
      </c>
      <c r="C14" s="30">
        <f t="shared" si="5"/>
        <v>0</v>
      </c>
      <c r="D14" s="30">
        <f t="shared" si="6"/>
        <v>0</v>
      </c>
      <c r="E14" s="30">
        <f t="shared" si="7"/>
        <v>0</v>
      </c>
      <c r="F14" s="30">
        <f t="shared" si="8"/>
        <v>0</v>
      </c>
      <c r="G14" s="30">
        <f t="shared" si="9"/>
        <v>0</v>
      </c>
      <c r="H14" s="30">
        <f t="shared" si="10"/>
        <v>0</v>
      </c>
      <c r="I14" s="30">
        <f t="shared" si="11"/>
        <v>0</v>
      </c>
      <c r="J14" s="30">
        <f t="shared" si="12"/>
        <v>0</v>
      </c>
      <c r="K14" s="33">
        <f t="shared" si="0"/>
        <v>0</v>
      </c>
      <c r="L14" s="33">
        <f t="shared" si="1"/>
        <v>0</v>
      </c>
      <c r="M14" s="56">
        <f t="shared" si="2"/>
        <v>0</v>
      </c>
      <c r="N14" s="25">
        <f t="shared" si="3"/>
        <v>0</v>
      </c>
      <c r="O14" s="25">
        <f t="shared" si="4"/>
        <v>0</v>
      </c>
    </row>
    <row r="15" spans="1:13" ht="12.75">
      <c r="A15" s="57"/>
      <c r="B15" s="58" t="s">
        <v>0</v>
      </c>
      <c r="C15" s="59">
        <f aca="true" t="shared" si="13" ref="C15:L15">SUM(C5:C14)</f>
        <v>7108</v>
      </c>
      <c r="D15" s="59">
        <f t="shared" si="13"/>
        <v>0</v>
      </c>
      <c r="E15" s="59">
        <f t="shared" si="13"/>
        <v>0</v>
      </c>
      <c r="F15" s="59">
        <f t="shared" si="13"/>
        <v>0</v>
      </c>
      <c r="G15" s="59">
        <f t="shared" si="13"/>
        <v>0</v>
      </c>
      <c r="H15" s="59">
        <f t="shared" si="13"/>
        <v>0</v>
      </c>
      <c r="I15" s="59">
        <f t="shared" si="13"/>
        <v>0</v>
      </c>
      <c r="J15" s="59">
        <f t="shared" si="13"/>
        <v>0</v>
      </c>
      <c r="K15" s="60">
        <f t="shared" si="13"/>
        <v>7108</v>
      </c>
      <c r="L15" s="60">
        <f t="shared" si="13"/>
        <v>35</v>
      </c>
      <c r="M15" s="61">
        <f>IF(K15=0,0,SUM(K15/L15))</f>
        <v>203.0857142857143</v>
      </c>
    </row>
    <row r="16" spans="1:13" ht="12.75">
      <c r="A16" s="41"/>
      <c r="B16" s="42" t="s">
        <v>13</v>
      </c>
      <c r="C16" s="43">
        <f>J34</f>
        <v>6793</v>
      </c>
      <c r="D16" s="43">
        <f>J51</f>
        <v>0</v>
      </c>
      <c r="E16" s="43">
        <f>J68</f>
        <v>0</v>
      </c>
      <c r="F16" s="43">
        <f>J85</f>
        <v>0</v>
      </c>
      <c r="G16" s="43">
        <f>J102</f>
        <v>0</v>
      </c>
      <c r="H16" s="43">
        <f>J119</f>
        <v>0</v>
      </c>
      <c r="I16" s="43">
        <f>I136</f>
        <v>0</v>
      </c>
      <c r="J16" s="43">
        <f>I153</f>
        <v>0</v>
      </c>
      <c r="K16" s="44">
        <f>SUM(C16:J16)</f>
        <v>6793</v>
      </c>
      <c r="L16" s="44">
        <f>SUM(K34+K51+K68+K85+K102+K119+J136+J153)</f>
        <v>35</v>
      </c>
      <c r="M16" s="45">
        <f>IF(K16=0,0,SUM(K16/L16))</f>
        <v>194.0857142857143</v>
      </c>
    </row>
    <row r="17" spans="1:13" ht="12.75">
      <c r="A17" s="51"/>
      <c r="B17" s="52" t="s">
        <v>14</v>
      </c>
      <c r="C17" s="53">
        <f>L35</f>
        <v>12</v>
      </c>
      <c r="D17" s="53">
        <f>L52</f>
        <v>0</v>
      </c>
      <c r="E17" s="53">
        <f>L69</f>
        <v>0</v>
      </c>
      <c r="F17" s="53">
        <f>L86</f>
        <v>0</v>
      </c>
      <c r="G17" s="53">
        <f>L103</f>
        <v>0</v>
      </c>
      <c r="H17" s="53">
        <f>L120</f>
        <v>0</v>
      </c>
      <c r="I17" s="53">
        <f>K137</f>
        <v>0</v>
      </c>
      <c r="J17" s="53">
        <f>K154</f>
        <v>0</v>
      </c>
      <c r="K17" s="54" t="s">
        <v>15</v>
      </c>
      <c r="L17" s="49"/>
      <c r="M17" s="50">
        <f>SUM(C17:J17)</f>
        <v>12</v>
      </c>
    </row>
    <row r="18" spans="1:13" ht="12.75">
      <c r="A18" s="35"/>
      <c r="B18" s="36" t="s">
        <v>25</v>
      </c>
      <c r="C18" s="37">
        <v>6</v>
      </c>
      <c r="D18" s="37"/>
      <c r="E18" s="37"/>
      <c r="F18" s="37"/>
      <c r="G18" s="37"/>
      <c r="H18" s="37"/>
      <c r="I18" s="37"/>
      <c r="J18" s="37"/>
      <c r="K18" s="38" t="s">
        <v>15</v>
      </c>
      <c r="L18" s="39"/>
      <c r="M18" s="40">
        <f>SUM(C18:J18)</f>
        <v>6</v>
      </c>
    </row>
    <row r="19" spans="1:13" ht="12.75">
      <c r="A19" s="3"/>
      <c r="B19" s="29" t="s">
        <v>26</v>
      </c>
      <c r="C19" s="28">
        <f>SUM(C17:C18)</f>
        <v>18</v>
      </c>
      <c r="D19" s="28">
        <f aca="true" t="shared" si="14" ref="D19:J19">SUM(D17:D18)</f>
        <v>0</v>
      </c>
      <c r="E19" s="28">
        <f t="shared" si="14"/>
        <v>0</v>
      </c>
      <c r="F19" s="28">
        <f t="shared" si="14"/>
        <v>0</v>
      </c>
      <c r="G19" s="28">
        <f t="shared" si="14"/>
        <v>0</v>
      </c>
      <c r="H19" s="28">
        <f t="shared" si="14"/>
        <v>0</v>
      </c>
      <c r="I19" s="28">
        <f t="shared" si="14"/>
        <v>0</v>
      </c>
      <c r="J19" s="28">
        <f t="shared" si="14"/>
        <v>0</v>
      </c>
      <c r="K19" s="23" t="s">
        <v>26</v>
      </c>
      <c r="L19" s="20"/>
      <c r="M19" s="21">
        <f>SUM(M17:M18)</f>
        <v>18</v>
      </c>
    </row>
    <row r="21" spans="1:12" ht="15">
      <c r="A21" s="10"/>
      <c r="B21" s="10" t="s">
        <v>62</v>
      </c>
      <c r="C21" s="10"/>
      <c r="D21" s="10"/>
      <c r="E21" s="10"/>
      <c r="F21" s="8"/>
      <c r="G21" s="8"/>
      <c r="H21" s="11"/>
      <c r="I21" s="12"/>
      <c r="J21" s="12" t="s">
        <v>17</v>
      </c>
      <c r="K21" s="12"/>
      <c r="L21" s="17"/>
    </row>
    <row r="22" spans="1:12" ht="15">
      <c r="A22" s="14"/>
      <c r="B22" s="14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6" t="s">
        <v>8</v>
      </c>
      <c r="J22" s="17" t="s">
        <v>9</v>
      </c>
      <c r="K22" s="17" t="s">
        <v>10</v>
      </c>
      <c r="L22" s="9" t="s">
        <v>11</v>
      </c>
    </row>
    <row r="23" spans="1:12" ht="12.75">
      <c r="A23" s="1"/>
      <c r="B23" s="26" t="str">
        <f>$B$5</f>
        <v>R. Werker</v>
      </c>
      <c r="C23" s="27"/>
      <c r="D23" s="27"/>
      <c r="E23" s="27"/>
      <c r="F23" s="27"/>
      <c r="G23" s="27"/>
      <c r="H23" s="27"/>
      <c r="I23" s="27"/>
      <c r="J23" s="18">
        <f aca="true" t="shared" si="15" ref="J23:J32">SUM(C23:I23)</f>
        <v>0</v>
      </c>
      <c r="K23" s="18">
        <f aca="true" t="shared" si="16" ref="K23:K32">COUNTIF(C23:I23,"&gt;0")</f>
        <v>0</v>
      </c>
      <c r="L23" s="19">
        <f aca="true" t="shared" si="17" ref="L23:L34">IF(J23=0,0,SUM(J23/K23))</f>
        <v>0</v>
      </c>
    </row>
    <row r="24" spans="1:12" ht="12.75">
      <c r="A24" s="1"/>
      <c r="B24" s="26" t="str">
        <f>$B$6</f>
        <v>Phil Hulst</v>
      </c>
      <c r="C24" s="27">
        <v>210</v>
      </c>
      <c r="D24" s="27">
        <v>276</v>
      </c>
      <c r="E24" s="27">
        <v>201</v>
      </c>
      <c r="F24" s="27">
        <v>237</v>
      </c>
      <c r="G24" s="27">
        <v>203</v>
      </c>
      <c r="H24" s="27">
        <v>190</v>
      </c>
      <c r="I24" s="27">
        <v>221</v>
      </c>
      <c r="J24" s="18">
        <f t="shared" si="15"/>
        <v>1538</v>
      </c>
      <c r="K24" s="18">
        <f t="shared" si="16"/>
        <v>7</v>
      </c>
      <c r="L24" s="19">
        <f t="shared" si="17"/>
        <v>219.71428571428572</v>
      </c>
    </row>
    <row r="25" spans="1:12" ht="12.75">
      <c r="A25" s="1"/>
      <c r="B25" s="26" t="str">
        <f>$B$7</f>
        <v>M. Klok</v>
      </c>
      <c r="C25" s="27">
        <v>200</v>
      </c>
      <c r="D25" s="27">
        <v>165</v>
      </c>
      <c r="E25" s="27">
        <v>180</v>
      </c>
      <c r="F25" s="27">
        <v>197</v>
      </c>
      <c r="G25" s="27">
        <v>201</v>
      </c>
      <c r="H25" s="27">
        <v>201</v>
      </c>
      <c r="I25" s="27">
        <v>234</v>
      </c>
      <c r="J25" s="18">
        <f t="shared" si="15"/>
        <v>1378</v>
      </c>
      <c r="K25" s="18">
        <f t="shared" si="16"/>
        <v>7</v>
      </c>
      <c r="L25" s="19">
        <f t="shared" si="17"/>
        <v>196.85714285714286</v>
      </c>
    </row>
    <row r="26" spans="1:12" ht="12.75">
      <c r="A26" s="1"/>
      <c r="B26" s="26" t="str">
        <f>$B$8</f>
        <v>D. Tetelepta</v>
      </c>
      <c r="C26" s="27"/>
      <c r="D26" s="27"/>
      <c r="E26" s="27"/>
      <c r="F26" s="27"/>
      <c r="G26" s="27"/>
      <c r="H26" s="27"/>
      <c r="I26" s="27"/>
      <c r="J26" s="18">
        <f t="shared" si="15"/>
        <v>0</v>
      </c>
      <c r="K26" s="18">
        <f t="shared" si="16"/>
        <v>0</v>
      </c>
      <c r="L26" s="19">
        <f t="shared" si="17"/>
        <v>0</v>
      </c>
    </row>
    <row r="27" spans="1:12" ht="12.75">
      <c r="A27" s="1"/>
      <c r="B27" s="26" t="str">
        <f>$B$9</f>
        <v>F. Janssen</v>
      </c>
      <c r="C27" s="27"/>
      <c r="D27" s="27"/>
      <c r="E27" s="27"/>
      <c r="F27" s="27"/>
      <c r="G27" s="27"/>
      <c r="H27" s="27"/>
      <c r="I27" s="27"/>
      <c r="J27" s="18">
        <f t="shared" si="15"/>
        <v>0</v>
      </c>
      <c r="K27" s="18">
        <f t="shared" si="16"/>
        <v>0</v>
      </c>
      <c r="L27" s="19">
        <f t="shared" si="17"/>
        <v>0</v>
      </c>
    </row>
    <row r="28" spans="1:12" ht="12.75">
      <c r="A28" s="1"/>
      <c r="B28" s="26" t="str">
        <f>$B$10</f>
        <v>R. Janssen</v>
      </c>
      <c r="C28" s="27"/>
      <c r="D28" s="27"/>
      <c r="E28" s="27"/>
      <c r="F28" s="27"/>
      <c r="G28" s="27"/>
      <c r="H28" s="27"/>
      <c r="I28" s="27"/>
      <c r="J28" s="18">
        <f t="shared" si="15"/>
        <v>0</v>
      </c>
      <c r="K28" s="18">
        <f t="shared" si="16"/>
        <v>0</v>
      </c>
      <c r="L28" s="19">
        <f t="shared" si="17"/>
        <v>0</v>
      </c>
    </row>
    <row r="29" spans="1:12" ht="12.75">
      <c r="A29" s="1"/>
      <c r="B29" s="26" t="str">
        <f>$B$11</f>
        <v>N. Klercq</v>
      </c>
      <c r="C29" s="27">
        <v>151</v>
      </c>
      <c r="D29" s="27">
        <v>189</v>
      </c>
      <c r="E29" s="27">
        <v>158</v>
      </c>
      <c r="F29" s="27">
        <v>190</v>
      </c>
      <c r="G29" s="27">
        <v>211</v>
      </c>
      <c r="H29" s="27">
        <v>182</v>
      </c>
      <c r="I29" s="27">
        <v>175</v>
      </c>
      <c r="J29" s="18">
        <f t="shared" si="15"/>
        <v>1256</v>
      </c>
      <c r="K29" s="18">
        <f t="shared" si="16"/>
        <v>7</v>
      </c>
      <c r="L29" s="19">
        <f t="shared" si="17"/>
        <v>179.42857142857142</v>
      </c>
    </row>
    <row r="30" spans="1:12" ht="12.75">
      <c r="A30" s="1"/>
      <c r="B30" s="26" t="str">
        <f>$B$12</f>
        <v>B. Klercq</v>
      </c>
      <c r="C30" s="27">
        <v>164</v>
      </c>
      <c r="D30" s="27">
        <v>248</v>
      </c>
      <c r="E30" s="27">
        <v>286</v>
      </c>
      <c r="F30" s="27">
        <v>217</v>
      </c>
      <c r="G30" s="27">
        <v>201</v>
      </c>
      <c r="H30" s="27">
        <v>172</v>
      </c>
      <c r="I30" s="27">
        <v>191</v>
      </c>
      <c r="J30" s="18">
        <f t="shared" si="15"/>
        <v>1479</v>
      </c>
      <c r="K30" s="18">
        <f t="shared" si="16"/>
        <v>7</v>
      </c>
      <c r="L30" s="19">
        <f t="shared" si="17"/>
        <v>211.28571428571428</v>
      </c>
    </row>
    <row r="31" spans="1:12" ht="12.75">
      <c r="A31" s="1"/>
      <c r="B31" s="62" t="str">
        <f>$B$13</f>
        <v>P. Korfage</v>
      </c>
      <c r="C31" s="27">
        <v>235</v>
      </c>
      <c r="D31" s="27">
        <v>249</v>
      </c>
      <c r="E31" s="27">
        <v>199</v>
      </c>
      <c r="F31" s="27">
        <v>200</v>
      </c>
      <c r="G31" s="27">
        <v>202</v>
      </c>
      <c r="H31" s="27">
        <v>178</v>
      </c>
      <c r="I31" s="27">
        <v>194</v>
      </c>
      <c r="J31" s="18">
        <f t="shared" si="15"/>
        <v>1457</v>
      </c>
      <c r="K31" s="18">
        <f t="shared" si="16"/>
        <v>7</v>
      </c>
      <c r="L31" s="19">
        <f t="shared" si="17"/>
        <v>208.14285714285714</v>
      </c>
    </row>
    <row r="32" spans="1:12" ht="13.5" thickBot="1">
      <c r="A32" s="55"/>
      <c r="B32" s="31" t="str">
        <f>$B$14</f>
        <v>W. Klok</v>
      </c>
      <c r="C32" s="30"/>
      <c r="D32" s="30"/>
      <c r="E32" s="30"/>
      <c r="F32" s="30"/>
      <c r="G32" s="30"/>
      <c r="H32" s="30"/>
      <c r="I32" s="30"/>
      <c r="J32" s="33">
        <f t="shared" si="15"/>
        <v>0</v>
      </c>
      <c r="K32" s="33">
        <f t="shared" si="16"/>
        <v>0</v>
      </c>
      <c r="L32" s="56">
        <f t="shared" si="17"/>
        <v>0</v>
      </c>
    </row>
    <row r="33" spans="1:13" ht="12.75">
      <c r="A33" s="57"/>
      <c r="B33" s="58" t="s">
        <v>0</v>
      </c>
      <c r="C33" s="59">
        <f aca="true" t="shared" si="18" ref="C33:I33">SUM(C23:C32)</f>
        <v>960</v>
      </c>
      <c r="D33" s="59">
        <f t="shared" si="18"/>
        <v>1127</v>
      </c>
      <c r="E33" s="59">
        <f t="shared" si="18"/>
        <v>1024</v>
      </c>
      <c r="F33" s="59">
        <f t="shared" si="18"/>
        <v>1041</v>
      </c>
      <c r="G33" s="59">
        <f t="shared" si="18"/>
        <v>1018</v>
      </c>
      <c r="H33" s="59">
        <f t="shared" si="18"/>
        <v>923</v>
      </c>
      <c r="I33" s="59">
        <f t="shared" si="18"/>
        <v>1015</v>
      </c>
      <c r="J33" s="60">
        <f>SUM(J23:J32)</f>
        <v>7108</v>
      </c>
      <c r="K33" s="60">
        <f>SUM(K23:K32)</f>
        <v>35</v>
      </c>
      <c r="L33" s="61">
        <f t="shared" si="17"/>
        <v>203.0857142857143</v>
      </c>
      <c r="M33" s="5"/>
    </row>
    <row r="34" spans="1:12" ht="12.75">
      <c r="A34" s="46"/>
      <c r="B34" s="47" t="s">
        <v>13</v>
      </c>
      <c r="C34" s="48">
        <v>899</v>
      </c>
      <c r="D34" s="48">
        <v>1099</v>
      </c>
      <c r="E34" s="48">
        <v>945</v>
      </c>
      <c r="F34" s="48">
        <v>983</v>
      </c>
      <c r="G34" s="48">
        <v>953</v>
      </c>
      <c r="H34" s="48">
        <v>990</v>
      </c>
      <c r="I34" s="48">
        <v>924</v>
      </c>
      <c r="J34" s="49">
        <f>SUM(C34:I34)</f>
        <v>6793</v>
      </c>
      <c r="K34" s="49">
        <f>COUNT(C34:I34)*5</f>
        <v>35</v>
      </c>
      <c r="L34" s="50">
        <f t="shared" si="17"/>
        <v>194.0857142857143</v>
      </c>
    </row>
    <row r="35" spans="1:13" ht="12.75">
      <c r="A35" s="63"/>
      <c r="B35" s="47" t="s">
        <v>14</v>
      </c>
      <c r="C35" s="64">
        <v>2</v>
      </c>
      <c r="D35" s="64">
        <v>2</v>
      </c>
      <c r="E35" s="64">
        <v>2</v>
      </c>
      <c r="F35" s="64">
        <v>2</v>
      </c>
      <c r="G35" s="64">
        <v>2</v>
      </c>
      <c r="H35" s="64">
        <v>0</v>
      </c>
      <c r="I35" s="64">
        <v>2</v>
      </c>
      <c r="J35" s="65" t="s">
        <v>15</v>
      </c>
      <c r="K35" s="65"/>
      <c r="L35" s="66">
        <f>SUM(C35:I35)</f>
        <v>12</v>
      </c>
      <c r="M35" s="5"/>
    </row>
    <row r="36" spans="1:13" ht="12.75">
      <c r="A36" s="34"/>
      <c r="B36" s="31"/>
      <c r="C36" s="32"/>
      <c r="D36" s="32"/>
      <c r="E36" s="32"/>
      <c r="F36" s="32"/>
      <c r="G36" s="32"/>
      <c r="H36" s="32"/>
      <c r="I36" s="32"/>
      <c r="J36" s="67"/>
      <c r="K36" s="67"/>
      <c r="L36" s="68"/>
      <c r="M36" s="5"/>
    </row>
    <row r="38" spans="1:12" ht="15">
      <c r="A38" s="10"/>
      <c r="B38" s="10" t="s">
        <v>63</v>
      </c>
      <c r="C38" s="10"/>
      <c r="D38" s="10"/>
      <c r="E38" s="10"/>
      <c r="F38" s="8"/>
      <c r="G38" s="8"/>
      <c r="H38" s="11"/>
      <c r="I38" s="12"/>
      <c r="J38" s="12" t="s">
        <v>17</v>
      </c>
      <c r="K38" s="12"/>
      <c r="L38" s="17"/>
    </row>
    <row r="39" spans="1:12" ht="15">
      <c r="A39" s="14"/>
      <c r="B39" s="14" t="s">
        <v>1</v>
      </c>
      <c r="C39" s="15" t="s">
        <v>2</v>
      </c>
      <c r="D39" s="15" t="s">
        <v>3</v>
      </c>
      <c r="E39" s="15" t="s">
        <v>4</v>
      </c>
      <c r="F39" s="15" t="s">
        <v>5</v>
      </c>
      <c r="G39" s="15" t="s">
        <v>6</v>
      </c>
      <c r="H39" s="15" t="s">
        <v>7</v>
      </c>
      <c r="I39" s="16" t="s">
        <v>8</v>
      </c>
      <c r="J39" s="17" t="s">
        <v>9</v>
      </c>
      <c r="K39" s="17" t="s">
        <v>10</v>
      </c>
      <c r="L39" s="9" t="s">
        <v>11</v>
      </c>
    </row>
    <row r="40" spans="1:12" ht="12.75">
      <c r="A40" s="1"/>
      <c r="B40" s="26" t="str">
        <f>$B$5</f>
        <v>R. Werker</v>
      </c>
      <c r="C40" s="27"/>
      <c r="D40" s="27"/>
      <c r="E40" s="27"/>
      <c r="F40" s="27"/>
      <c r="G40" s="27"/>
      <c r="H40" s="27"/>
      <c r="I40" s="27"/>
      <c r="J40" s="18">
        <f aca="true" t="shared" si="19" ref="J40:J49">SUM(C40:I40)</f>
        <v>0</v>
      </c>
      <c r="K40" s="18">
        <f aca="true" t="shared" si="20" ref="K40:K49">COUNTIF(C40:I40,"&gt;0")</f>
        <v>0</v>
      </c>
      <c r="L40" s="19">
        <f aca="true" t="shared" si="21" ref="L40:L51">IF(J40=0,0,SUM(J40/K40))</f>
        <v>0</v>
      </c>
    </row>
    <row r="41" spans="1:12" ht="12.75">
      <c r="A41" s="1"/>
      <c r="B41" s="26" t="str">
        <f>$B$6</f>
        <v>Phil Hulst</v>
      </c>
      <c r="C41" s="27"/>
      <c r="D41" s="27"/>
      <c r="E41" s="27"/>
      <c r="F41" s="27"/>
      <c r="G41" s="27"/>
      <c r="H41" s="27"/>
      <c r="I41" s="27"/>
      <c r="J41" s="18">
        <f t="shared" si="19"/>
        <v>0</v>
      </c>
      <c r="K41" s="18">
        <f t="shared" si="20"/>
        <v>0</v>
      </c>
      <c r="L41" s="19">
        <f t="shared" si="21"/>
        <v>0</v>
      </c>
    </row>
    <row r="42" spans="1:12" ht="12.75">
      <c r="A42" s="1"/>
      <c r="B42" s="26" t="str">
        <f>$B$7</f>
        <v>M. Klok</v>
      </c>
      <c r="C42" s="27"/>
      <c r="D42" s="27"/>
      <c r="E42" s="27"/>
      <c r="F42" s="27"/>
      <c r="G42" s="27"/>
      <c r="H42" s="27"/>
      <c r="I42" s="27"/>
      <c r="J42" s="18">
        <f t="shared" si="19"/>
        <v>0</v>
      </c>
      <c r="K42" s="18">
        <f t="shared" si="20"/>
        <v>0</v>
      </c>
      <c r="L42" s="19">
        <f t="shared" si="21"/>
        <v>0</v>
      </c>
    </row>
    <row r="43" spans="1:12" ht="12.75">
      <c r="A43" s="1"/>
      <c r="B43" s="26" t="str">
        <f>$B$8</f>
        <v>D. Tetelepta</v>
      </c>
      <c r="C43" s="27"/>
      <c r="D43" s="27"/>
      <c r="E43" s="27"/>
      <c r="F43" s="27"/>
      <c r="G43" s="27"/>
      <c r="H43" s="27"/>
      <c r="I43" s="27"/>
      <c r="J43" s="18">
        <f t="shared" si="19"/>
        <v>0</v>
      </c>
      <c r="K43" s="18">
        <f t="shared" si="20"/>
        <v>0</v>
      </c>
      <c r="L43" s="19">
        <f t="shared" si="21"/>
        <v>0</v>
      </c>
    </row>
    <row r="44" spans="1:12" ht="12.75">
      <c r="A44" s="1"/>
      <c r="B44" s="26" t="str">
        <f>$B$9</f>
        <v>F. Janssen</v>
      </c>
      <c r="C44" s="27"/>
      <c r="D44" s="27"/>
      <c r="E44" s="27"/>
      <c r="F44" s="27"/>
      <c r="G44" s="27"/>
      <c r="H44" s="27"/>
      <c r="I44" s="27"/>
      <c r="J44" s="18">
        <f t="shared" si="19"/>
        <v>0</v>
      </c>
      <c r="K44" s="18">
        <f t="shared" si="20"/>
        <v>0</v>
      </c>
      <c r="L44" s="19">
        <f t="shared" si="21"/>
        <v>0</v>
      </c>
    </row>
    <row r="45" spans="1:12" ht="12.75">
      <c r="A45" s="1"/>
      <c r="B45" s="26" t="str">
        <f>$B$10</f>
        <v>R. Janssen</v>
      </c>
      <c r="C45" s="27"/>
      <c r="D45" s="27"/>
      <c r="E45" s="27"/>
      <c r="F45" s="27"/>
      <c r="G45" s="27"/>
      <c r="H45" s="27"/>
      <c r="I45" s="27"/>
      <c r="J45" s="18">
        <f t="shared" si="19"/>
        <v>0</v>
      </c>
      <c r="K45" s="18">
        <f t="shared" si="20"/>
        <v>0</v>
      </c>
      <c r="L45" s="19">
        <f t="shared" si="21"/>
        <v>0</v>
      </c>
    </row>
    <row r="46" spans="1:12" ht="12.75">
      <c r="A46" s="1"/>
      <c r="B46" s="26" t="str">
        <f>$B$11</f>
        <v>N. Klercq</v>
      </c>
      <c r="C46" s="27"/>
      <c r="D46" s="27"/>
      <c r="E46" s="27"/>
      <c r="F46" s="27"/>
      <c r="G46" s="27"/>
      <c r="H46" s="27"/>
      <c r="I46" s="27"/>
      <c r="J46" s="18">
        <f t="shared" si="19"/>
        <v>0</v>
      </c>
      <c r="K46" s="18">
        <f t="shared" si="20"/>
        <v>0</v>
      </c>
      <c r="L46" s="19">
        <f t="shared" si="21"/>
        <v>0</v>
      </c>
    </row>
    <row r="47" spans="1:12" ht="12.75">
      <c r="A47" s="1"/>
      <c r="B47" s="26" t="str">
        <f>$B$12</f>
        <v>B. Klercq</v>
      </c>
      <c r="C47" s="27"/>
      <c r="D47" s="27"/>
      <c r="E47" s="27"/>
      <c r="F47" s="27"/>
      <c r="G47" s="27"/>
      <c r="H47" s="27"/>
      <c r="I47" s="27"/>
      <c r="J47" s="18">
        <f t="shared" si="19"/>
        <v>0</v>
      </c>
      <c r="K47" s="18">
        <f t="shared" si="20"/>
        <v>0</v>
      </c>
      <c r="L47" s="19">
        <f t="shared" si="21"/>
        <v>0</v>
      </c>
    </row>
    <row r="48" spans="1:12" ht="12.75">
      <c r="A48" s="1"/>
      <c r="B48" s="62" t="str">
        <f>$B$13</f>
        <v>P. Korfage</v>
      </c>
      <c r="C48" s="27"/>
      <c r="D48" s="27"/>
      <c r="E48" s="27"/>
      <c r="F48" s="27"/>
      <c r="G48" s="27"/>
      <c r="H48" s="27"/>
      <c r="I48" s="27"/>
      <c r="J48" s="18">
        <f t="shared" si="19"/>
        <v>0</v>
      </c>
      <c r="K48" s="18">
        <f t="shared" si="20"/>
        <v>0</v>
      </c>
      <c r="L48" s="19">
        <f t="shared" si="21"/>
        <v>0</v>
      </c>
    </row>
    <row r="49" spans="1:12" ht="13.5" thickBot="1">
      <c r="A49" s="55"/>
      <c r="B49" s="31" t="str">
        <f>$B$14</f>
        <v>W. Klok</v>
      </c>
      <c r="C49" s="30"/>
      <c r="D49" s="30"/>
      <c r="E49" s="30"/>
      <c r="F49" s="30"/>
      <c r="G49" s="30"/>
      <c r="H49" s="30"/>
      <c r="I49" s="30"/>
      <c r="J49" s="33">
        <f t="shared" si="19"/>
        <v>0</v>
      </c>
      <c r="K49" s="33">
        <f t="shared" si="20"/>
        <v>0</v>
      </c>
      <c r="L49" s="56">
        <f t="shared" si="21"/>
        <v>0</v>
      </c>
    </row>
    <row r="50" spans="1:13" ht="12.75">
      <c r="A50" s="57"/>
      <c r="B50" s="58" t="s">
        <v>0</v>
      </c>
      <c r="C50" s="59">
        <f aca="true" t="shared" si="22" ref="C50:H50">SUM(C40:C49)</f>
        <v>0</v>
      </c>
      <c r="D50" s="59">
        <f t="shared" si="22"/>
        <v>0</v>
      </c>
      <c r="E50" s="59">
        <f t="shared" si="22"/>
        <v>0</v>
      </c>
      <c r="F50" s="59">
        <f t="shared" si="22"/>
        <v>0</v>
      </c>
      <c r="G50" s="59">
        <f t="shared" si="22"/>
        <v>0</v>
      </c>
      <c r="H50" s="59">
        <f t="shared" si="22"/>
        <v>0</v>
      </c>
      <c r="I50" s="59"/>
      <c r="J50" s="60">
        <f>SUM(J40:J49)</f>
        <v>0</v>
      </c>
      <c r="K50" s="60">
        <f>SUM(K40:K49)</f>
        <v>0</v>
      </c>
      <c r="L50" s="61">
        <f t="shared" si="21"/>
        <v>0</v>
      </c>
      <c r="M50" s="5"/>
    </row>
    <row r="51" spans="1:12" ht="12.75">
      <c r="A51" s="46"/>
      <c r="B51" s="47" t="s">
        <v>13</v>
      </c>
      <c r="C51" s="48"/>
      <c r="D51" s="48"/>
      <c r="E51" s="48"/>
      <c r="F51" s="48"/>
      <c r="G51" s="48"/>
      <c r="H51" s="48"/>
      <c r="I51" s="48"/>
      <c r="J51" s="49">
        <f>SUM(C51:I51)</f>
        <v>0</v>
      </c>
      <c r="K51" s="49">
        <f>COUNT(C51:I51)*5</f>
        <v>0</v>
      </c>
      <c r="L51" s="50">
        <f t="shared" si="21"/>
        <v>0</v>
      </c>
    </row>
    <row r="52" spans="1:13" ht="12.75">
      <c r="A52" s="63"/>
      <c r="B52" s="47" t="s">
        <v>14</v>
      </c>
      <c r="C52" s="64"/>
      <c r="D52" s="64"/>
      <c r="E52" s="64"/>
      <c r="F52" s="64"/>
      <c r="G52" s="64"/>
      <c r="H52" s="64"/>
      <c r="I52" s="64"/>
      <c r="J52" s="65" t="s">
        <v>15</v>
      </c>
      <c r="K52" s="65"/>
      <c r="L52" s="66">
        <f>SUM(C52:I52)</f>
        <v>0</v>
      </c>
      <c r="M52" s="5"/>
    </row>
    <row r="53" spans="9:11" ht="12.75">
      <c r="I53" s="4"/>
      <c r="J53" s="4"/>
      <c r="K53" s="4"/>
    </row>
    <row r="54" spans="9:11" ht="12.75">
      <c r="I54" s="4"/>
      <c r="J54" s="4"/>
      <c r="K54" s="4"/>
    </row>
    <row r="55" spans="1:12" ht="15">
      <c r="A55" s="10"/>
      <c r="B55" s="10" t="s">
        <v>64</v>
      </c>
      <c r="C55" s="10"/>
      <c r="D55" s="10"/>
      <c r="E55" s="10"/>
      <c r="F55" s="8"/>
      <c r="G55" s="8"/>
      <c r="H55" s="11"/>
      <c r="I55" s="12"/>
      <c r="J55" s="12" t="s">
        <v>17</v>
      </c>
      <c r="K55" s="12"/>
      <c r="L55" s="17"/>
    </row>
    <row r="56" spans="1:12" ht="15">
      <c r="A56" s="14"/>
      <c r="B56" s="14" t="s">
        <v>1</v>
      </c>
      <c r="C56" s="15" t="s">
        <v>2</v>
      </c>
      <c r="D56" s="15" t="s">
        <v>3</v>
      </c>
      <c r="E56" s="15" t="s">
        <v>4</v>
      </c>
      <c r="F56" s="15" t="s">
        <v>5</v>
      </c>
      <c r="G56" s="15" t="s">
        <v>6</v>
      </c>
      <c r="H56" s="15" t="s">
        <v>7</v>
      </c>
      <c r="I56" s="16" t="s">
        <v>8</v>
      </c>
      <c r="J56" s="17" t="s">
        <v>9</v>
      </c>
      <c r="K56" s="17" t="s">
        <v>10</v>
      </c>
      <c r="L56" s="9" t="s">
        <v>11</v>
      </c>
    </row>
    <row r="57" spans="1:12" ht="12.75">
      <c r="A57" s="1"/>
      <c r="B57" s="26" t="str">
        <f>$B$5</f>
        <v>R. Werker</v>
      </c>
      <c r="C57" s="27"/>
      <c r="D57" s="27"/>
      <c r="E57" s="27"/>
      <c r="F57" s="27"/>
      <c r="G57" s="27"/>
      <c r="H57" s="27"/>
      <c r="I57" s="27"/>
      <c r="J57" s="18">
        <f aca="true" t="shared" si="23" ref="J57:J66">SUM(C57:I57)</f>
        <v>0</v>
      </c>
      <c r="K57" s="18">
        <f aca="true" t="shared" si="24" ref="K57:K66">COUNTIF(C57:I57,"&gt;0")</f>
        <v>0</v>
      </c>
      <c r="L57" s="19">
        <f aca="true" t="shared" si="25" ref="L57:L68">IF(J57=0,0,SUM(J57/K57))</f>
        <v>0</v>
      </c>
    </row>
    <row r="58" spans="1:12" ht="12.75">
      <c r="A58" s="1"/>
      <c r="B58" s="26" t="str">
        <f>$B$6</f>
        <v>Phil Hulst</v>
      </c>
      <c r="C58" s="27"/>
      <c r="D58" s="27"/>
      <c r="E58" s="27"/>
      <c r="F58" s="27"/>
      <c r="G58" s="27"/>
      <c r="H58" s="27"/>
      <c r="I58" s="27"/>
      <c r="J58" s="18">
        <f t="shared" si="23"/>
        <v>0</v>
      </c>
      <c r="K58" s="18">
        <f t="shared" si="24"/>
        <v>0</v>
      </c>
      <c r="L58" s="19">
        <f t="shared" si="25"/>
        <v>0</v>
      </c>
    </row>
    <row r="59" spans="1:12" ht="12.75">
      <c r="A59" s="1"/>
      <c r="B59" s="26" t="str">
        <f>$B$7</f>
        <v>M. Klok</v>
      </c>
      <c r="C59" s="27"/>
      <c r="D59" s="27"/>
      <c r="E59" s="27"/>
      <c r="F59" s="27"/>
      <c r="G59" s="27"/>
      <c r="H59" s="27"/>
      <c r="I59" s="27"/>
      <c r="J59" s="18">
        <f t="shared" si="23"/>
        <v>0</v>
      </c>
      <c r="K59" s="18">
        <f t="shared" si="24"/>
        <v>0</v>
      </c>
      <c r="L59" s="19">
        <f t="shared" si="25"/>
        <v>0</v>
      </c>
    </row>
    <row r="60" spans="1:12" ht="12.75">
      <c r="A60" s="1"/>
      <c r="B60" s="26" t="str">
        <f>$B$8</f>
        <v>D. Tetelepta</v>
      </c>
      <c r="C60" s="27"/>
      <c r="D60" s="27"/>
      <c r="E60" s="27"/>
      <c r="F60" s="27"/>
      <c r="G60" s="27"/>
      <c r="H60" s="27"/>
      <c r="I60" s="27"/>
      <c r="J60" s="18">
        <f t="shared" si="23"/>
        <v>0</v>
      </c>
      <c r="K60" s="18">
        <f t="shared" si="24"/>
        <v>0</v>
      </c>
      <c r="L60" s="19">
        <f t="shared" si="25"/>
        <v>0</v>
      </c>
    </row>
    <row r="61" spans="1:12" ht="12.75">
      <c r="A61" s="1"/>
      <c r="B61" s="26" t="str">
        <f>$B$9</f>
        <v>F. Janssen</v>
      </c>
      <c r="C61" s="27"/>
      <c r="D61" s="27"/>
      <c r="E61" s="27"/>
      <c r="F61" s="27"/>
      <c r="G61" s="27"/>
      <c r="H61" s="27"/>
      <c r="I61" s="27"/>
      <c r="J61" s="18">
        <f t="shared" si="23"/>
        <v>0</v>
      </c>
      <c r="K61" s="18">
        <f t="shared" si="24"/>
        <v>0</v>
      </c>
      <c r="L61" s="19">
        <f t="shared" si="25"/>
        <v>0</v>
      </c>
    </row>
    <row r="62" spans="1:12" ht="12.75">
      <c r="A62" s="1"/>
      <c r="B62" s="26" t="str">
        <f>$B$10</f>
        <v>R. Janssen</v>
      </c>
      <c r="C62" s="27"/>
      <c r="D62" s="27"/>
      <c r="E62" s="27"/>
      <c r="F62" s="27"/>
      <c r="G62" s="27"/>
      <c r="H62" s="27"/>
      <c r="I62" s="27"/>
      <c r="J62" s="18">
        <f t="shared" si="23"/>
        <v>0</v>
      </c>
      <c r="K62" s="18">
        <f t="shared" si="24"/>
        <v>0</v>
      </c>
      <c r="L62" s="19">
        <f t="shared" si="25"/>
        <v>0</v>
      </c>
    </row>
    <row r="63" spans="1:12" ht="12.75">
      <c r="A63" s="1"/>
      <c r="B63" s="26" t="str">
        <f>$B$11</f>
        <v>N. Klercq</v>
      </c>
      <c r="C63" s="27"/>
      <c r="D63" s="27"/>
      <c r="E63" s="27"/>
      <c r="F63" s="27"/>
      <c r="G63" s="27"/>
      <c r="H63" s="27"/>
      <c r="I63" s="27"/>
      <c r="J63" s="18">
        <f t="shared" si="23"/>
        <v>0</v>
      </c>
      <c r="K63" s="18">
        <f t="shared" si="24"/>
        <v>0</v>
      </c>
      <c r="L63" s="19">
        <f t="shared" si="25"/>
        <v>0</v>
      </c>
    </row>
    <row r="64" spans="1:12" ht="12.75">
      <c r="A64" s="1"/>
      <c r="B64" s="26" t="str">
        <f>$B$12</f>
        <v>B. Klercq</v>
      </c>
      <c r="C64" s="27"/>
      <c r="D64" s="27"/>
      <c r="E64" s="27"/>
      <c r="F64" s="27"/>
      <c r="G64" s="27"/>
      <c r="H64" s="27"/>
      <c r="I64" s="27"/>
      <c r="J64" s="18">
        <f t="shared" si="23"/>
        <v>0</v>
      </c>
      <c r="K64" s="18">
        <f t="shared" si="24"/>
        <v>0</v>
      </c>
      <c r="L64" s="19">
        <f t="shared" si="25"/>
        <v>0</v>
      </c>
    </row>
    <row r="65" spans="1:12" ht="12.75">
      <c r="A65" s="1"/>
      <c r="B65" s="62" t="str">
        <f>$B$13</f>
        <v>P. Korfage</v>
      </c>
      <c r="C65" s="27"/>
      <c r="D65" s="27"/>
      <c r="E65" s="27"/>
      <c r="F65" s="27"/>
      <c r="G65" s="27"/>
      <c r="H65" s="27"/>
      <c r="I65" s="27"/>
      <c r="J65" s="18">
        <f t="shared" si="23"/>
        <v>0</v>
      </c>
      <c r="K65" s="18">
        <f t="shared" si="24"/>
        <v>0</v>
      </c>
      <c r="L65" s="19">
        <f t="shared" si="25"/>
        <v>0</v>
      </c>
    </row>
    <row r="66" spans="1:12" ht="13.5" thickBot="1">
      <c r="A66" s="55"/>
      <c r="B66" s="31" t="str">
        <f>$B$14</f>
        <v>W. Klok</v>
      </c>
      <c r="C66" s="30"/>
      <c r="D66" s="30"/>
      <c r="E66" s="30"/>
      <c r="F66" s="30"/>
      <c r="G66" s="30"/>
      <c r="H66" s="30"/>
      <c r="I66" s="30"/>
      <c r="J66" s="33">
        <f t="shared" si="23"/>
        <v>0</v>
      </c>
      <c r="K66" s="33">
        <f t="shared" si="24"/>
        <v>0</v>
      </c>
      <c r="L66" s="56">
        <f t="shared" si="25"/>
        <v>0</v>
      </c>
    </row>
    <row r="67" spans="1:13" ht="12.75">
      <c r="A67" s="57"/>
      <c r="B67" s="58" t="s">
        <v>0</v>
      </c>
      <c r="C67" s="59">
        <f aca="true" t="shared" si="26" ref="C67:H67">SUM(C57:C66)</f>
        <v>0</v>
      </c>
      <c r="D67" s="59">
        <f t="shared" si="26"/>
        <v>0</v>
      </c>
      <c r="E67" s="59">
        <f t="shared" si="26"/>
        <v>0</v>
      </c>
      <c r="F67" s="59">
        <f t="shared" si="26"/>
        <v>0</v>
      </c>
      <c r="G67" s="59">
        <f t="shared" si="26"/>
        <v>0</v>
      </c>
      <c r="H67" s="59">
        <f t="shared" si="26"/>
        <v>0</v>
      </c>
      <c r="I67" s="59"/>
      <c r="J67" s="60">
        <f>SUM(J57:J66)</f>
        <v>0</v>
      </c>
      <c r="K67" s="60">
        <f>SUM(K57:K66)</f>
        <v>0</v>
      </c>
      <c r="L67" s="61">
        <f t="shared" si="25"/>
        <v>0</v>
      </c>
      <c r="M67" s="5"/>
    </row>
    <row r="68" spans="1:12" ht="12.75">
      <c r="A68" s="46"/>
      <c r="B68" s="47" t="s">
        <v>13</v>
      </c>
      <c r="C68" s="48"/>
      <c r="D68" s="48"/>
      <c r="E68" s="48"/>
      <c r="F68" s="48"/>
      <c r="G68" s="48"/>
      <c r="H68" s="48"/>
      <c r="I68" s="48"/>
      <c r="J68" s="49">
        <f>SUM(C68:I68)</f>
        <v>0</v>
      </c>
      <c r="K68" s="49">
        <f>COUNT(C68:I68)*5</f>
        <v>0</v>
      </c>
      <c r="L68" s="50">
        <f t="shared" si="25"/>
        <v>0</v>
      </c>
    </row>
    <row r="69" spans="1:13" ht="12.75">
      <c r="A69" s="63"/>
      <c r="B69" s="47" t="s">
        <v>14</v>
      </c>
      <c r="C69" s="64"/>
      <c r="D69" s="64"/>
      <c r="E69" s="64"/>
      <c r="F69" s="64"/>
      <c r="G69" s="64"/>
      <c r="H69" s="64"/>
      <c r="I69" s="64"/>
      <c r="J69" s="65" t="s">
        <v>15</v>
      </c>
      <c r="K69" s="65"/>
      <c r="L69" s="66">
        <f>SUM(C69:I69)</f>
        <v>0</v>
      </c>
      <c r="M69" s="5"/>
    </row>
    <row r="70" spans="1:13" ht="12.75">
      <c r="A70" s="34"/>
      <c r="B70" s="31"/>
      <c r="C70" s="32"/>
      <c r="D70" s="32"/>
      <c r="E70" s="32"/>
      <c r="F70" s="32"/>
      <c r="G70" s="32"/>
      <c r="H70" s="32"/>
      <c r="I70" s="32"/>
      <c r="J70" s="67"/>
      <c r="K70" s="67"/>
      <c r="L70" s="68"/>
      <c r="M70" s="5"/>
    </row>
    <row r="72" spans="1:12" ht="15">
      <c r="A72" s="10"/>
      <c r="B72" s="10" t="s">
        <v>65</v>
      </c>
      <c r="C72" s="10"/>
      <c r="D72" s="10"/>
      <c r="E72" s="10"/>
      <c r="F72" s="8"/>
      <c r="G72" s="8"/>
      <c r="H72" s="11"/>
      <c r="I72" s="12"/>
      <c r="J72" s="12" t="s">
        <v>17</v>
      </c>
      <c r="K72" s="12"/>
      <c r="L72" s="17"/>
    </row>
    <row r="73" spans="1:12" ht="15">
      <c r="A73" s="14"/>
      <c r="B73" s="14" t="s">
        <v>1</v>
      </c>
      <c r="C73" s="15" t="s">
        <v>2</v>
      </c>
      <c r="D73" s="15" t="s">
        <v>3</v>
      </c>
      <c r="E73" s="15" t="s">
        <v>4</v>
      </c>
      <c r="F73" s="15" t="s">
        <v>5</v>
      </c>
      <c r="G73" s="15" t="s">
        <v>6</v>
      </c>
      <c r="H73" s="15" t="s">
        <v>7</v>
      </c>
      <c r="I73" s="16" t="s">
        <v>8</v>
      </c>
      <c r="J73" s="17" t="s">
        <v>9</v>
      </c>
      <c r="K73" s="17" t="s">
        <v>10</v>
      </c>
      <c r="L73" s="9" t="s">
        <v>11</v>
      </c>
    </row>
    <row r="74" spans="1:12" ht="12.75">
      <c r="A74" s="1"/>
      <c r="B74" s="26" t="str">
        <f>$B$5</f>
        <v>R. Werker</v>
      </c>
      <c r="C74" s="27"/>
      <c r="D74" s="27"/>
      <c r="E74" s="27"/>
      <c r="F74" s="27"/>
      <c r="G74" s="27"/>
      <c r="H74" s="27"/>
      <c r="I74" s="27"/>
      <c r="J74" s="18">
        <f aca="true" t="shared" si="27" ref="J74:J83">SUM(C74:I74)</f>
        <v>0</v>
      </c>
      <c r="K74" s="18">
        <f aca="true" t="shared" si="28" ref="K74:K83">COUNTIF(C74:I74,"&gt;0")</f>
        <v>0</v>
      </c>
      <c r="L74" s="19">
        <f aca="true" t="shared" si="29" ref="L74:L85">IF(J74=0,0,SUM(J74/K74))</f>
        <v>0</v>
      </c>
    </row>
    <row r="75" spans="1:12" ht="12.75">
      <c r="A75" s="1"/>
      <c r="B75" s="26" t="str">
        <f>$B$6</f>
        <v>Phil Hulst</v>
      </c>
      <c r="C75" s="27"/>
      <c r="D75" s="27"/>
      <c r="E75" s="27"/>
      <c r="F75" s="27"/>
      <c r="G75" s="27"/>
      <c r="H75" s="27"/>
      <c r="I75" s="27"/>
      <c r="J75" s="18">
        <f t="shared" si="27"/>
        <v>0</v>
      </c>
      <c r="K75" s="18">
        <f t="shared" si="28"/>
        <v>0</v>
      </c>
      <c r="L75" s="19">
        <f t="shared" si="29"/>
        <v>0</v>
      </c>
    </row>
    <row r="76" spans="1:12" ht="12.75">
      <c r="A76" s="1"/>
      <c r="B76" s="26" t="str">
        <f>$B$7</f>
        <v>M. Klok</v>
      </c>
      <c r="C76" s="27"/>
      <c r="D76" s="27"/>
      <c r="E76" s="27"/>
      <c r="F76" s="27"/>
      <c r="G76" s="27"/>
      <c r="H76" s="27"/>
      <c r="I76" s="27"/>
      <c r="J76" s="18">
        <f t="shared" si="27"/>
        <v>0</v>
      </c>
      <c r="K76" s="18">
        <f t="shared" si="28"/>
        <v>0</v>
      </c>
      <c r="L76" s="19">
        <f t="shared" si="29"/>
        <v>0</v>
      </c>
    </row>
    <row r="77" spans="1:12" ht="12.75">
      <c r="A77" s="1"/>
      <c r="B77" s="26" t="str">
        <f>$B$8</f>
        <v>D. Tetelepta</v>
      </c>
      <c r="C77" s="27"/>
      <c r="D77" s="27"/>
      <c r="E77" s="27"/>
      <c r="F77" s="27"/>
      <c r="G77" s="27"/>
      <c r="H77" s="27"/>
      <c r="I77" s="27"/>
      <c r="J77" s="18">
        <f t="shared" si="27"/>
        <v>0</v>
      </c>
      <c r="K77" s="18">
        <f t="shared" si="28"/>
        <v>0</v>
      </c>
      <c r="L77" s="19">
        <f t="shared" si="29"/>
        <v>0</v>
      </c>
    </row>
    <row r="78" spans="1:12" ht="12.75">
      <c r="A78" s="1"/>
      <c r="B78" s="26" t="str">
        <f>$B$9</f>
        <v>F. Janssen</v>
      </c>
      <c r="C78" s="27"/>
      <c r="D78" s="27"/>
      <c r="E78" s="27"/>
      <c r="F78" s="27"/>
      <c r="G78" s="27"/>
      <c r="H78" s="27"/>
      <c r="I78" s="27"/>
      <c r="J78" s="18">
        <f t="shared" si="27"/>
        <v>0</v>
      </c>
      <c r="K78" s="18">
        <f t="shared" si="28"/>
        <v>0</v>
      </c>
      <c r="L78" s="19">
        <f t="shared" si="29"/>
        <v>0</v>
      </c>
    </row>
    <row r="79" spans="1:12" ht="12.75">
      <c r="A79" s="1"/>
      <c r="B79" s="26" t="str">
        <f>$B$10</f>
        <v>R. Janssen</v>
      </c>
      <c r="C79" s="27"/>
      <c r="D79" s="27"/>
      <c r="E79" s="27"/>
      <c r="F79" s="27"/>
      <c r="G79" s="27"/>
      <c r="H79" s="27"/>
      <c r="I79" s="27"/>
      <c r="J79" s="18">
        <f t="shared" si="27"/>
        <v>0</v>
      </c>
      <c r="K79" s="18">
        <f t="shared" si="28"/>
        <v>0</v>
      </c>
      <c r="L79" s="19">
        <f t="shared" si="29"/>
        <v>0</v>
      </c>
    </row>
    <row r="80" spans="1:12" ht="12.75">
      <c r="A80" s="1"/>
      <c r="B80" s="26" t="str">
        <f>$B$11</f>
        <v>N. Klercq</v>
      </c>
      <c r="C80" s="27"/>
      <c r="D80" s="27"/>
      <c r="E80" s="27"/>
      <c r="F80" s="27"/>
      <c r="G80" s="27"/>
      <c r="H80" s="27"/>
      <c r="I80" s="27"/>
      <c r="J80" s="18">
        <f t="shared" si="27"/>
        <v>0</v>
      </c>
      <c r="K80" s="18">
        <f t="shared" si="28"/>
        <v>0</v>
      </c>
      <c r="L80" s="19">
        <f t="shared" si="29"/>
        <v>0</v>
      </c>
    </row>
    <row r="81" spans="1:12" ht="12.75">
      <c r="A81" s="1"/>
      <c r="B81" s="26" t="str">
        <f>$B$12</f>
        <v>B. Klercq</v>
      </c>
      <c r="C81" s="27"/>
      <c r="D81" s="27"/>
      <c r="E81" s="27"/>
      <c r="F81" s="27"/>
      <c r="G81" s="27"/>
      <c r="H81" s="27"/>
      <c r="I81" s="27"/>
      <c r="J81" s="18">
        <f t="shared" si="27"/>
        <v>0</v>
      </c>
      <c r="K81" s="18">
        <f t="shared" si="28"/>
        <v>0</v>
      </c>
      <c r="L81" s="19">
        <f t="shared" si="29"/>
        <v>0</v>
      </c>
    </row>
    <row r="82" spans="1:12" ht="12.75">
      <c r="A82" s="1"/>
      <c r="B82" s="62" t="str">
        <f>$B$13</f>
        <v>P. Korfage</v>
      </c>
      <c r="C82" s="27"/>
      <c r="D82" s="27"/>
      <c r="E82" s="27"/>
      <c r="F82" s="27"/>
      <c r="G82" s="27"/>
      <c r="H82" s="27"/>
      <c r="I82" s="27"/>
      <c r="J82" s="18">
        <f t="shared" si="27"/>
        <v>0</v>
      </c>
      <c r="K82" s="18">
        <f t="shared" si="28"/>
        <v>0</v>
      </c>
      <c r="L82" s="19">
        <f t="shared" si="29"/>
        <v>0</v>
      </c>
    </row>
    <row r="83" spans="1:12" ht="13.5" thickBot="1">
      <c r="A83" s="55"/>
      <c r="B83" s="31" t="str">
        <f>$B$14</f>
        <v>W. Klok</v>
      </c>
      <c r="C83" s="30"/>
      <c r="D83" s="30"/>
      <c r="E83" s="30"/>
      <c r="F83" s="30"/>
      <c r="G83" s="30"/>
      <c r="H83" s="30"/>
      <c r="I83" s="30"/>
      <c r="J83" s="33">
        <f t="shared" si="27"/>
        <v>0</v>
      </c>
      <c r="K83" s="33">
        <f t="shared" si="28"/>
        <v>0</v>
      </c>
      <c r="L83" s="56">
        <f t="shared" si="29"/>
        <v>0</v>
      </c>
    </row>
    <row r="84" spans="1:13" ht="12.75">
      <c r="A84" s="57"/>
      <c r="B84" s="58" t="s">
        <v>0</v>
      </c>
      <c r="C84" s="59">
        <f aca="true" t="shared" si="30" ref="C84:H84">SUM(C74:C83)</f>
        <v>0</v>
      </c>
      <c r="D84" s="59">
        <f t="shared" si="30"/>
        <v>0</v>
      </c>
      <c r="E84" s="59">
        <f t="shared" si="30"/>
        <v>0</v>
      </c>
      <c r="F84" s="59">
        <f t="shared" si="30"/>
        <v>0</v>
      </c>
      <c r="G84" s="59">
        <f t="shared" si="30"/>
        <v>0</v>
      </c>
      <c r="H84" s="59">
        <f t="shared" si="30"/>
        <v>0</v>
      </c>
      <c r="I84" s="59"/>
      <c r="J84" s="60">
        <f>SUM(J74:J83)</f>
        <v>0</v>
      </c>
      <c r="K84" s="60">
        <f>SUM(K74:K83)</f>
        <v>0</v>
      </c>
      <c r="L84" s="61">
        <f t="shared" si="29"/>
        <v>0</v>
      </c>
      <c r="M84" s="5"/>
    </row>
    <row r="85" spans="1:12" ht="12.75">
      <c r="A85" s="46"/>
      <c r="B85" s="47" t="s">
        <v>13</v>
      </c>
      <c r="C85" s="48"/>
      <c r="D85" s="48"/>
      <c r="E85" s="48"/>
      <c r="F85" s="48"/>
      <c r="G85" s="48"/>
      <c r="H85" s="48"/>
      <c r="I85" s="48"/>
      <c r="J85" s="49">
        <f>SUM(C85:I85)</f>
        <v>0</v>
      </c>
      <c r="K85" s="49">
        <f>COUNT(C85:I85)*5</f>
        <v>0</v>
      </c>
      <c r="L85" s="50">
        <f t="shared" si="29"/>
        <v>0</v>
      </c>
    </row>
    <row r="86" spans="1:13" ht="12.75">
      <c r="A86" s="63"/>
      <c r="B86" s="47" t="s">
        <v>14</v>
      </c>
      <c r="C86" s="64"/>
      <c r="D86" s="64"/>
      <c r="E86" s="64"/>
      <c r="F86" s="64"/>
      <c r="G86" s="64"/>
      <c r="H86" s="64"/>
      <c r="I86" s="64"/>
      <c r="J86" s="65" t="s">
        <v>15</v>
      </c>
      <c r="K86" s="65"/>
      <c r="L86" s="66">
        <f>SUM(C86:I86)</f>
        <v>0</v>
      </c>
      <c r="M86" s="5"/>
    </row>
    <row r="87" spans="9:11" ht="12.75">
      <c r="I87" s="4"/>
      <c r="J87" s="4"/>
      <c r="K87" s="4"/>
    </row>
    <row r="88" spans="9:11" ht="12.75">
      <c r="I88" s="4"/>
      <c r="J88" s="4"/>
      <c r="K88" s="4"/>
    </row>
    <row r="89" spans="1:12" ht="15">
      <c r="A89" s="10"/>
      <c r="B89" s="10" t="s">
        <v>49</v>
      </c>
      <c r="C89" s="10"/>
      <c r="D89" s="10"/>
      <c r="E89" s="10"/>
      <c r="F89" s="8"/>
      <c r="G89" s="8"/>
      <c r="H89" s="11"/>
      <c r="I89" s="12"/>
      <c r="J89" s="12" t="s">
        <v>17</v>
      </c>
      <c r="K89" s="12"/>
      <c r="L89" s="17"/>
    </row>
    <row r="90" spans="1:12" ht="15">
      <c r="A90" s="14"/>
      <c r="B90" s="14" t="s">
        <v>1</v>
      </c>
      <c r="C90" s="15" t="s">
        <v>2</v>
      </c>
      <c r="D90" s="15" t="s">
        <v>3</v>
      </c>
      <c r="E90" s="15" t="s">
        <v>4</v>
      </c>
      <c r="F90" s="15" t="s">
        <v>5</v>
      </c>
      <c r="G90" s="15" t="s">
        <v>6</v>
      </c>
      <c r="H90" s="15" t="s">
        <v>7</v>
      </c>
      <c r="I90" s="16" t="s">
        <v>8</v>
      </c>
      <c r="J90" s="17" t="s">
        <v>9</v>
      </c>
      <c r="K90" s="17" t="s">
        <v>10</v>
      </c>
      <c r="L90" s="9" t="s">
        <v>11</v>
      </c>
    </row>
    <row r="91" spans="1:12" ht="12.75">
      <c r="A91" s="1"/>
      <c r="B91" s="26" t="str">
        <f>$B$5</f>
        <v>R. Werker</v>
      </c>
      <c r="C91" s="27"/>
      <c r="D91" s="27"/>
      <c r="E91" s="27"/>
      <c r="F91" s="27"/>
      <c r="G91" s="27"/>
      <c r="H91" s="27"/>
      <c r="I91" s="27"/>
      <c r="J91" s="18">
        <f aca="true" t="shared" si="31" ref="J91:J100">SUM(C91:I91)</f>
        <v>0</v>
      </c>
      <c r="K91" s="18">
        <f aca="true" t="shared" si="32" ref="K91:K100">COUNTIF(C91:I91,"&gt;0")</f>
        <v>0</v>
      </c>
      <c r="L91" s="19">
        <f aca="true" t="shared" si="33" ref="L91:L102">IF(J91=0,0,SUM(J91/K91))</f>
        <v>0</v>
      </c>
    </row>
    <row r="92" spans="1:12" ht="12.75">
      <c r="A92" s="1"/>
      <c r="B92" s="26" t="str">
        <f>$B$6</f>
        <v>Phil Hulst</v>
      </c>
      <c r="C92" s="27"/>
      <c r="D92" s="27"/>
      <c r="E92" s="27"/>
      <c r="F92" s="27"/>
      <c r="G92" s="27"/>
      <c r="H92" s="27"/>
      <c r="I92" s="27"/>
      <c r="J92" s="18">
        <f t="shared" si="31"/>
        <v>0</v>
      </c>
      <c r="K92" s="18">
        <f t="shared" si="32"/>
        <v>0</v>
      </c>
      <c r="L92" s="19">
        <f t="shared" si="33"/>
        <v>0</v>
      </c>
    </row>
    <row r="93" spans="1:12" ht="12.75">
      <c r="A93" s="1"/>
      <c r="B93" s="26" t="str">
        <f>$B$7</f>
        <v>M. Klok</v>
      </c>
      <c r="C93" s="27"/>
      <c r="D93" s="27"/>
      <c r="E93" s="27"/>
      <c r="F93" s="27"/>
      <c r="G93" s="27"/>
      <c r="H93" s="27"/>
      <c r="I93" s="27"/>
      <c r="J93" s="18">
        <f t="shared" si="31"/>
        <v>0</v>
      </c>
      <c r="K93" s="18">
        <f t="shared" si="32"/>
        <v>0</v>
      </c>
      <c r="L93" s="19">
        <f t="shared" si="33"/>
        <v>0</v>
      </c>
    </row>
    <row r="94" spans="1:12" ht="12.75">
      <c r="A94" s="1"/>
      <c r="B94" s="26" t="str">
        <f>$B$8</f>
        <v>D. Tetelepta</v>
      </c>
      <c r="C94" s="27"/>
      <c r="D94" s="27"/>
      <c r="E94" s="27"/>
      <c r="F94" s="27"/>
      <c r="G94" s="27"/>
      <c r="H94" s="27"/>
      <c r="I94" s="27"/>
      <c r="J94" s="18">
        <f t="shared" si="31"/>
        <v>0</v>
      </c>
      <c r="K94" s="18">
        <f t="shared" si="32"/>
        <v>0</v>
      </c>
      <c r="L94" s="19">
        <f t="shared" si="33"/>
        <v>0</v>
      </c>
    </row>
    <row r="95" spans="1:12" ht="12.75">
      <c r="A95" s="1"/>
      <c r="B95" s="26" t="str">
        <f>$B$9</f>
        <v>F. Janssen</v>
      </c>
      <c r="C95" s="27"/>
      <c r="D95" s="27"/>
      <c r="E95" s="27"/>
      <c r="F95" s="27"/>
      <c r="G95" s="27"/>
      <c r="H95" s="27"/>
      <c r="I95" s="27"/>
      <c r="J95" s="18">
        <f t="shared" si="31"/>
        <v>0</v>
      </c>
      <c r="K95" s="18">
        <f t="shared" si="32"/>
        <v>0</v>
      </c>
      <c r="L95" s="19">
        <f t="shared" si="33"/>
        <v>0</v>
      </c>
    </row>
    <row r="96" spans="1:12" ht="12.75">
      <c r="A96" s="1"/>
      <c r="B96" s="26" t="str">
        <f>$B$10</f>
        <v>R. Janssen</v>
      </c>
      <c r="C96" s="27"/>
      <c r="D96" s="27"/>
      <c r="E96" s="27"/>
      <c r="F96" s="27"/>
      <c r="G96" s="27"/>
      <c r="H96" s="27"/>
      <c r="I96" s="27"/>
      <c r="J96" s="18">
        <f t="shared" si="31"/>
        <v>0</v>
      </c>
      <c r="K96" s="18">
        <f t="shared" si="32"/>
        <v>0</v>
      </c>
      <c r="L96" s="19">
        <f t="shared" si="33"/>
        <v>0</v>
      </c>
    </row>
    <row r="97" spans="1:12" ht="12.75">
      <c r="A97" s="1"/>
      <c r="B97" s="26" t="str">
        <f>$B$11</f>
        <v>N. Klercq</v>
      </c>
      <c r="C97" s="27"/>
      <c r="D97" s="27"/>
      <c r="E97" s="27"/>
      <c r="F97" s="27"/>
      <c r="G97" s="27"/>
      <c r="H97" s="27"/>
      <c r="I97" s="27"/>
      <c r="J97" s="18">
        <f t="shared" si="31"/>
        <v>0</v>
      </c>
      <c r="K97" s="18">
        <f t="shared" si="32"/>
        <v>0</v>
      </c>
      <c r="L97" s="19">
        <f t="shared" si="33"/>
        <v>0</v>
      </c>
    </row>
    <row r="98" spans="1:12" ht="12.75">
      <c r="A98" s="1"/>
      <c r="B98" s="26" t="str">
        <f>$B$12</f>
        <v>B. Klercq</v>
      </c>
      <c r="C98" s="27"/>
      <c r="D98" s="27"/>
      <c r="E98" s="27"/>
      <c r="F98" s="27"/>
      <c r="G98" s="27"/>
      <c r="H98" s="27"/>
      <c r="I98" s="27"/>
      <c r="J98" s="18">
        <f t="shared" si="31"/>
        <v>0</v>
      </c>
      <c r="K98" s="18">
        <f t="shared" si="32"/>
        <v>0</v>
      </c>
      <c r="L98" s="19">
        <f t="shared" si="33"/>
        <v>0</v>
      </c>
    </row>
    <row r="99" spans="1:12" ht="12.75">
      <c r="A99" s="1"/>
      <c r="B99" s="62" t="str">
        <f>$B$13</f>
        <v>P. Korfage</v>
      </c>
      <c r="C99" s="27"/>
      <c r="D99" s="27"/>
      <c r="E99" s="27"/>
      <c r="F99" s="27"/>
      <c r="G99" s="27"/>
      <c r="H99" s="27"/>
      <c r="I99" s="27"/>
      <c r="J99" s="18">
        <f t="shared" si="31"/>
        <v>0</v>
      </c>
      <c r="K99" s="18">
        <f t="shared" si="32"/>
        <v>0</v>
      </c>
      <c r="L99" s="19">
        <f t="shared" si="33"/>
        <v>0</v>
      </c>
    </row>
    <row r="100" spans="1:12" ht="13.5" thickBot="1">
      <c r="A100" s="55"/>
      <c r="B100" s="31" t="str">
        <f>$B$14</f>
        <v>W. Klok</v>
      </c>
      <c r="C100" s="30"/>
      <c r="D100" s="30"/>
      <c r="E100" s="30"/>
      <c r="F100" s="30"/>
      <c r="G100" s="30"/>
      <c r="H100" s="30"/>
      <c r="I100" s="30"/>
      <c r="J100" s="33">
        <f t="shared" si="31"/>
        <v>0</v>
      </c>
      <c r="K100" s="33">
        <f t="shared" si="32"/>
        <v>0</v>
      </c>
      <c r="L100" s="56">
        <f t="shared" si="33"/>
        <v>0</v>
      </c>
    </row>
    <row r="101" spans="1:13" ht="12.75">
      <c r="A101" s="57"/>
      <c r="B101" s="58" t="s">
        <v>0</v>
      </c>
      <c r="C101" s="59">
        <f aca="true" t="shared" si="34" ref="C101:H101">SUM(C91:C100)</f>
        <v>0</v>
      </c>
      <c r="D101" s="59">
        <f t="shared" si="34"/>
        <v>0</v>
      </c>
      <c r="E101" s="59">
        <f t="shared" si="34"/>
        <v>0</v>
      </c>
      <c r="F101" s="59">
        <f t="shared" si="34"/>
        <v>0</v>
      </c>
      <c r="G101" s="59">
        <f t="shared" si="34"/>
        <v>0</v>
      </c>
      <c r="H101" s="59">
        <f t="shared" si="34"/>
        <v>0</v>
      </c>
      <c r="I101" s="59"/>
      <c r="J101" s="60">
        <f>SUM(J91:J100)</f>
        <v>0</v>
      </c>
      <c r="K101" s="60">
        <f>SUM(K91:K100)</f>
        <v>0</v>
      </c>
      <c r="L101" s="61">
        <f t="shared" si="33"/>
        <v>0</v>
      </c>
      <c r="M101" s="5"/>
    </row>
    <row r="102" spans="1:12" ht="12.75">
      <c r="A102" s="46"/>
      <c r="B102" s="47" t="s">
        <v>13</v>
      </c>
      <c r="C102" s="48"/>
      <c r="D102" s="48"/>
      <c r="E102" s="48"/>
      <c r="F102" s="48"/>
      <c r="G102" s="48"/>
      <c r="H102" s="48"/>
      <c r="I102" s="48"/>
      <c r="J102" s="49">
        <f>SUM(C102:I102)</f>
        <v>0</v>
      </c>
      <c r="K102" s="49">
        <f>COUNT(C102:I102)*5</f>
        <v>0</v>
      </c>
      <c r="L102" s="50">
        <f t="shared" si="33"/>
        <v>0</v>
      </c>
    </row>
    <row r="103" spans="1:13" ht="12.75">
      <c r="A103" s="63"/>
      <c r="B103" s="47" t="s">
        <v>14</v>
      </c>
      <c r="C103" s="64"/>
      <c r="D103" s="64"/>
      <c r="E103" s="64"/>
      <c r="F103" s="64"/>
      <c r="G103" s="64"/>
      <c r="H103" s="64"/>
      <c r="I103" s="64"/>
      <c r="J103" s="65" t="s">
        <v>15</v>
      </c>
      <c r="K103" s="65"/>
      <c r="L103" s="66">
        <f>SUM(C103:I103)</f>
        <v>0</v>
      </c>
      <c r="M103" s="5"/>
    </row>
    <row r="104" spans="1:13" ht="12.75">
      <c r="A104" s="34"/>
      <c r="B104" s="31"/>
      <c r="C104" s="32"/>
      <c r="D104" s="32"/>
      <c r="E104" s="32"/>
      <c r="F104" s="32"/>
      <c r="G104" s="32"/>
      <c r="H104" s="32"/>
      <c r="I104" s="32"/>
      <c r="J104" s="67"/>
      <c r="K104" s="67"/>
      <c r="L104" s="68"/>
      <c r="M104" s="5"/>
    </row>
    <row r="106" spans="1:12" ht="15">
      <c r="A106" s="10"/>
      <c r="B106" s="10" t="s">
        <v>50</v>
      </c>
      <c r="C106" s="10"/>
      <c r="D106" s="10"/>
      <c r="E106" s="10"/>
      <c r="F106" s="8"/>
      <c r="G106" s="8"/>
      <c r="H106" s="11"/>
      <c r="I106" s="12"/>
      <c r="J106" s="12" t="s">
        <v>17</v>
      </c>
      <c r="K106" s="12"/>
      <c r="L106" s="17"/>
    </row>
    <row r="107" spans="1:12" ht="15">
      <c r="A107" s="14"/>
      <c r="B107" s="14" t="s">
        <v>1</v>
      </c>
      <c r="C107" s="15" t="s">
        <v>2</v>
      </c>
      <c r="D107" s="15" t="s">
        <v>3</v>
      </c>
      <c r="E107" s="15" t="s">
        <v>4</v>
      </c>
      <c r="F107" s="15" t="s">
        <v>5</v>
      </c>
      <c r="G107" s="15" t="s">
        <v>6</v>
      </c>
      <c r="H107" s="15" t="s">
        <v>7</v>
      </c>
      <c r="I107" s="16" t="s">
        <v>8</v>
      </c>
      <c r="J107" s="17" t="s">
        <v>9</v>
      </c>
      <c r="K107" s="17" t="s">
        <v>10</v>
      </c>
      <c r="L107" s="9" t="s">
        <v>11</v>
      </c>
    </row>
    <row r="108" spans="1:12" ht="12.75">
      <c r="A108" s="1"/>
      <c r="B108" s="26" t="str">
        <f>$B$5</f>
        <v>R. Werker</v>
      </c>
      <c r="C108" s="27"/>
      <c r="D108" s="27"/>
      <c r="E108" s="27"/>
      <c r="F108" s="27"/>
      <c r="G108" s="27"/>
      <c r="H108" s="27"/>
      <c r="I108" s="27"/>
      <c r="J108" s="18">
        <f aca="true" t="shared" si="35" ref="J108:J117">SUM(C108:I108)</f>
        <v>0</v>
      </c>
      <c r="K108" s="18">
        <f aca="true" t="shared" si="36" ref="K108:K117">COUNTIF(C108:I108,"&gt;0")</f>
        <v>0</v>
      </c>
      <c r="L108" s="19">
        <f aca="true" t="shared" si="37" ref="L108:L119">IF(J108=0,0,SUM(J108/K108))</f>
        <v>0</v>
      </c>
    </row>
    <row r="109" spans="1:12" ht="12.75">
      <c r="A109" s="1"/>
      <c r="B109" s="26" t="str">
        <f>$B$6</f>
        <v>Phil Hulst</v>
      </c>
      <c r="C109" s="27"/>
      <c r="D109" s="27"/>
      <c r="E109" s="27"/>
      <c r="F109" s="27"/>
      <c r="G109" s="27"/>
      <c r="H109" s="27"/>
      <c r="I109" s="27"/>
      <c r="J109" s="18">
        <f t="shared" si="35"/>
        <v>0</v>
      </c>
      <c r="K109" s="18">
        <f t="shared" si="36"/>
        <v>0</v>
      </c>
      <c r="L109" s="19">
        <f t="shared" si="37"/>
        <v>0</v>
      </c>
    </row>
    <row r="110" spans="1:12" ht="12.75">
      <c r="A110" s="1"/>
      <c r="B110" s="26" t="str">
        <f>$B$7</f>
        <v>M. Klok</v>
      </c>
      <c r="C110" s="27"/>
      <c r="D110" s="27"/>
      <c r="E110" s="27"/>
      <c r="F110" s="27"/>
      <c r="G110" s="27"/>
      <c r="H110" s="27"/>
      <c r="I110" s="27"/>
      <c r="J110" s="18">
        <f t="shared" si="35"/>
        <v>0</v>
      </c>
      <c r="K110" s="18">
        <f t="shared" si="36"/>
        <v>0</v>
      </c>
      <c r="L110" s="19">
        <f t="shared" si="37"/>
        <v>0</v>
      </c>
    </row>
    <row r="111" spans="1:12" ht="12.75">
      <c r="A111" s="1"/>
      <c r="B111" s="26" t="str">
        <f>$B$8</f>
        <v>D. Tetelepta</v>
      </c>
      <c r="C111" s="27"/>
      <c r="D111" s="27"/>
      <c r="E111" s="27"/>
      <c r="F111" s="27"/>
      <c r="G111" s="27"/>
      <c r="H111" s="27"/>
      <c r="I111" s="27"/>
      <c r="J111" s="18">
        <f t="shared" si="35"/>
        <v>0</v>
      </c>
      <c r="K111" s="18">
        <f t="shared" si="36"/>
        <v>0</v>
      </c>
      <c r="L111" s="19">
        <f t="shared" si="37"/>
        <v>0</v>
      </c>
    </row>
    <row r="112" spans="1:12" ht="12.75">
      <c r="A112" s="1"/>
      <c r="B112" s="26" t="str">
        <f>$B$9</f>
        <v>F. Janssen</v>
      </c>
      <c r="C112" s="27"/>
      <c r="D112" s="27"/>
      <c r="E112" s="27"/>
      <c r="F112" s="27"/>
      <c r="G112" s="27"/>
      <c r="H112" s="27"/>
      <c r="I112" s="27"/>
      <c r="J112" s="18">
        <f t="shared" si="35"/>
        <v>0</v>
      </c>
      <c r="K112" s="18">
        <f t="shared" si="36"/>
        <v>0</v>
      </c>
      <c r="L112" s="19">
        <f t="shared" si="37"/>
        <v>0</v>
      </c>
    </row>
    <row r="113" spans="1:12" ht="12.75">
      <c r="A113" s="1"/>
      <c r="B113" s="26" t="str">
        <f>$B$10</f>
        <v>R. Janssen</v>
      </c>
      <c r="C113" s="27"/>
      <c r="D113" s="27"/>
      <c r="E113" s="27"/>
      <c r="F113" s="27"/>
      <c r="G113" s="27"/>
      <c r="H113" s="27"/>
      <c r="I113" s="27"/>
      <c r="J113" s="18">
        <f t="shared" si="35"/>
        <v>0</v>
      </c>
      <c r="K113" s="18">
        <f t="shared" si="36"/>
        <v>0</v>
      </c>
      <c r="L113" s="19">
        <f t="shared" si="37"/>
        <v>0</v>
      </c>
    </row>
    <row r="114" spans="1:12" ht="12.75">
      <c r="A114" s="1"/>
      <c r="B114" s="26" t="str">
        <f>$B$11</f>
        <v>N. Klercq</v>
      </c>
      <c r="C114" s="27"/>
      <c r="D114" s="27"/>
      <c r="E114" s="27"/>
      <c r="F114" s="27"/>
      <c r="G114" s="27"/>
      <c r="H114" s="27"/>
      <c r="I114" s="27"/>
      <c r="J114" s="18">
        <f t="shared" si="35"/>
        <v>0</v>
      </c>
      <c r="K114" s="18">
        <f t="shared" si="36"/>
        <v>0</v>
      </c>
      <c r="L114" s="19">
        <f t="shared" si="37"/>
        <v>0</v>
      </c>
    </row>
    <row r="115" spans="1:12" ht="12.75">
      <c r="A115" s="1"/>
      <c r="B115" s="26" t="str">
        <f>$B$12</f>
        <v>B. Klercq</v>
      </c>
      <c r="C115" s="27"/>
      <c r="D115" s="27"/>
      <c r="E115" s="27"/>
      <c r="F115" s="27"/>
      <c r="G115" s="27"/>
      <c r="H115" s="27"/>
      <c r="I115" s="27"/>
      <c r="J115" s="18">
        <f t="shared" si="35"/>
        <v>0</v>
      </c>
      <c r="K115" s="18">
        <f t="shared" si="36"/>
        <v>0</v>
      </c>
      <c r="L115" s="19">
        <f t="shared" si="37"/>
        <v>0</v>
      </c>
    </row>
    <row r="116" spans="1:12" ht="12.75">
      <c r="A116" s="1"/>
      <c r="B116" s="62" t="str">
        <f>$B$13</f>
        <v>P. Korfage</v>
      </c>
      <c r="C116" s="27"/>
      <c r="D116" s="27"/>
      <c r="E116" s="27"/>
      <c r="F116" s="27"/>
      <c r="G116" s="27"/>
      <c r="H116" s="27"/>
      <c r="I116" s="27"/>
      <c r="J116" s="18">
        <f t="shared" si="35"/>
        <v>0</v>
      </c>
      <c r="K116" s="18">
        <f t="shared" si="36"/>
        <v>0</v>
      </c>
      <c r="L116" s="19">
        <f t="shared" si="37"/>
        <v>0</v>
      </c>
    </row>
    <row r="117" spans="1:12" ht="13.5" thickBot="1">
      <c r="A117" s="55"/>
      <c r="B117" s="31" t="str">
        <f>$B$14</f>
        <v>W. Klok</v>
      </c>
      <c r="C117" s="30"/>
      <c r="D117" s="30"/>
      <c r="E117" s="30"/>
      <c r="F117" s="30"/>
      <c r="G117" s="30"/>
      <c r="H117" s="30"/>
      <c r="I117" s="30"/>
      <c r="J117" s="33">
        <f t="shared" si="35"/>
        <v>0</v>
      </c>
      <c r="K117" s="33">
        <f t="shared" si="36"/>
        <v>0</v>
      </c>
      <c r="L117" s="56">
        <f t="shared" si="37"/>
        <v>0</v>
      </c>
    </row>
    <row r="118" spans="1:13" ht="12.75">
      <c r="A118" s="57"/>
      <c r="B118" s="58" t="s">
        <v>0</v>
      </c>
      <c r="C118" s="59">
        <f aca="true" t="shared" si="38" ref="C118:H118">SUM(C108:C117)</f>
        <v>0</v>
      </c>
      <c r="D118" s="59">
        <f t="shared" si="38"/>
        <v>0</v>
      </c>
      <c r="E118" s="59">
        <f t="shared" si="38"/>
        <v>0</v>
      </c>
      <c r="F118" s="59">
        <f t="shared" si="38"/>
        <v>0</v>
      </c>
      <c r="G118" s="59">
        <f t="shared" si="38"/>
        <v>0</v>
      </c>
      <c r="H118" s="59">
        <f t="shared" si="38"/>
        <v>0</v>
      </c>
      <c r="I118" s="59"/>
      <c r="J118" s="60">
        <f>SUM(J108:J117)</f>
        <v>0</v>
      </c>
      <c r="K118" s="60">
        <f>SUM(K108:K117)</f>
        <v>0</v>
      </c>
      <c r="L118" s="61">
        <f t="shared" si="37"/>
        <v>0</v>
      </c>
      <c r="M118" s="5"/>
    </row>
    <row r="119" spans="1:12" ht="12.75">
      <c r="A119" s="46"/>
      <c r="B119" s="47" t="s">
        <v>13</v>
      </c>
      <c r="C119" s="48"/>
      <c r="D119" s="48"/>
      <c r="E119" s="48"/>
      <c r="F119" s="48"/>
      <c r="G119" s="48"/>
      <c r="H119" s="48"/>
      <c r="I119" s="48"/>
      <c r="J119" s="49">
        <f>SUM(C119:I119)</f>
        <v>0</v>
      </c>
      <c r="K119" s="49">
        <f>COUNT(C119:I119)*5</f>
        <v>0</v>
      </c>
      <c r="L119" s="50">
        <f t="shared" si="37"/>
        <v>0</v>
      </c>
    </row>
    <row r="120" spans="1:13" ht="12.75">
      <c r="A120" s="63"/>
      <c r="B120" s="47" t="s">
        <v>14</v>
      </c>
      <c r="C120" s="64"/>
      <c r="D120" s="64"/>
      <c r="E120" s="64"/>
      <c r="F120" s="64"/>
      <c r="G120" s="64"/>
      <c r="H120" s="64"/>
      <c r="I120" s="64"/>
      <c r="J120" s="65" t="s">
        <v>15</v>
      </c>
      <c r="K120" s="65"/>
      <c r="L120" s="66">
        <f>SUM(C120:I120)</f>
        <v>0</v>
      </c>
      <c r="M120" s="5"/>
    </row>
    <row r="121" spans="9:11" ht="12.75">
      <c r="I121" s="4"/>
      <c r="J121" s="4"/>
      <c r="K121" s="4"/>
    </row>
    <row r="122" spans="9:11" ht="12.75">
      <c r="I122" s="4"/>
      <c r="J122" s="4"/>
      <c r="K122" s="4"/>
    </row>
    <row r="123" spans="1:12" ht="15">
      <c r="A123" s="10"/>
      <c r="B123" s="10" t="s">
        <v>66</v>
      </c>
      <c r="C123" s="10"/>
      <c r="D123" s="10"/>
      <c r="E123" s="10"/>
      <c r="F123" s="8"/>
      <c r="G123" s="8"/>
      <c r="H123" s="11"/>
      <c r="I123" s="12" t="s">
        <v>17</v>
      </c>
      <c r="J123" s="12"/>
      <c r="K123" s="17"/>
      <c r="L123"/>
    </row>
    <row r="124" spans="1:12" ht="15">
      <c r="A124" s="14"/>
      <c r="B124" s="14" t="s">
        <v>1</v>
      </c>
      <c r="C124" s="15" t="s">
        <v>2</v>
      </c>
      <c r="D124" s="15" t="s">
        <v>3</v>
      </c>
      <c r="E124" s="15" t="s">
        <v>4</v>
      </c>
      <c r="F124" s="15" t="s">
        <v>5</v>
      </c>
      <c r="G124" s="15" t="s">
        <v>6</v>
      </c>
      <c r="H124" s="15" t="s">
        <v>7</v>
      </c>
      <c r="I124" s="17" t="s">
        <v>9</v>
      </c>
      <c r="J124" s="17" t="s">
        <v>10</v>
      </c>
      <c r="K124" s="9" t="s">
        <v>11</v>
      </c>
      <c r="L124"/>
    </row>
    <row r="125" spans="1:12" ht="12.75">
      <c r="A125" s="1"/>
      <c r="B125" s="26" t="str">
        <f>$B$5</f>
        <v>R. Werker</v>
      </c>
      <c r="C125" s="27"/>
      <c r="D125" s="27"/>
      <c r="E125" s="27"/>
      <c r="F125" s="27"/>
      <c r="G125" s="27"/>
      <c r="H125" s="27"/>
      <c r="I125" s="18">
        <f aca="true" t="shared" si="39" ref="I125:I134">SUM(C125:H125)</f>
        <v>0</v>
      </c>
      <c r="J125" s="18">
        <f aca="true" t="shared" si="40" ref="J125:J134">COUNTIF(C125:H125,"&gt;0")</f>
        <v>0</v>
      </c>
      <c r="K125" s="19">
        <f aca="true" t="shared" si="41" ref="K125:K136">IF(I125=0,0,SUM(I125/J125))</f>
        <v>0</v>
      </c>
      <c r="L125"/>
    </row>
    <row r="126" spans="1:12" ht="12.75">
      <c r="A126" s="1"/>
      <c r="B126" s="26" t="str">
        <f>$B$6</f>
        <v>Phil Hulst</v>
      </c>
      <c r="C126" s="27"/>
      <c r="D126" s="27"/>
      <c r="E126" s="27"/>
      <c r="F126" s="27"/>
      <c r="G126" s="27"/>
      <c r="H126" s="27"/>
      <c r="I126" s="18">
        <f t="shared" si="39"/>
        <v>0</v>
      </c>
      <c r="J126" s="18">
        <f t="shared" si="40"/>
        <v>0</v>
      </c>
      <c r="K126" s="19">
        <f t="shared" si="41"/>
        <v>0</v>
      </c>
      <c r="L126"/>
    </row>
    <row r="127" spans="1:12" ht="12.75">
      <c r="A127" s="1"/>
      <c r="B127" s="26" t="str">
        <f>$B$7</f>
        <v>M. Klok</v>
      </c>
      <c r="C127" s="27"/>
      <c r="D127" s="27"/>
      <c r="E127" s="27"/>
      <c r="F127" s="27"/>
      <c r="G127" s="27"/>
      <c r="H127" s="27"/>
      <c r="I127" s="18">
        <f t="shared" si="39"/>
        <v>0</v>
      </c>
      <c r="J127" s="18">
        <f t="shared" si="40"/>
        <v>0</v>
      </c>
      <c r="K127" s="19">
        <f t="shared" si="41"/>
        <v>0</v>
      </c>
      <c r="L127"/>
    </row>
    <row r="128" spans="1:12" ht="12.75">
      <c r="A128" s="1"/>
      <c r="B128" s="26" t="str">
        <f>$B$8</f>
        <v>D. Tetelepta</v>
      </c>
      <c r="C128" s="27"/>
      <c r="D128" s="27"/>
      <c r="E128" s="27"/>
      <c r="F128" s="27"/>
      <c r="G128" s="27"/>
      <c r="H128" s="27"/>
      <c r="I128" s="18">
        <f t="shared" si="39"/>
        <v>0</v>
      </c>
      <c r="J128" s="18">
        <f t="shared" si="40"/>
        <v>0</v>
      </c>
      <c r="K128" s="19">
        <f t="shared" si="41"/>
        <v>0</v>
      </c>
      <c r="L128"/>
    </row>
    <row r="129" spans="1:12" ht="12.75">
      <c r="A129" s="1"/>
      <c r="B129" s="26" t="str">
        <f>$B$9</f>
        <v>F. Janssen</v>
      </c>
      <c r="C129" s="27"/>
      <c r="D129" s="27"/>
      <c r="E129" s="27"/>
      <c r="F129" s="27"/>
      <c r="G129" s="27"/>
      <c r="H129" s="27"/>
      <c r="I129" s="18">
        <f t="shared" si="39"/>
        <v>0</v>
      </c>
      <c r="J129" s="18">
        <f t="shared" si="40"/>
        <v>0</v>
      </c>
      <c r="K129" s="19">
        <f t="shared" si="41"/>
        <v>0</v>
      </c>
      <c r="L129"/>
    </row>
    <row r="130" spans="1:12" ht="12.75">
      <c r="A130" s="1"/>
      <c r="B130" s="26" t="str">
        <f>$B$10</f>
        <v>R. Janssen</v>
      </c>
      <c r="C130" s="27"/>
      <c r="D130" s="27"/>
      <c r="E130" s="27"/>
      <c r="F130" s="27"/>
      <c r="G130" s="27"/>
      <c r="H130" s="27"/>
      <c r="I130" s="18">
        <f t="shared" si="39"/>
        <v>0</v>
      </c>
      <c r="J130" s="18">
        <f t="shared" si="40"/>
        <v>0</v>
      </c>
      <c r="K130" s="19">
        <f t="shared" si="41"/>
        <v>0</v>
      </c>
      <c r="L130"/>
    </row>
    <row r="131" spans="1:12" ht="12.75">
      <c r="A131" s="1"/>
      <c r="B131" s="26" t="str">
        <f>$B$11</f>
        <v>N. Klercq</v>
      </c>
      <c r="C131" s="27"/>
      <c r="D131" s="27"/>
      <c r="E131" s="27"/>
      <c r="F131" s="27"/>
      <c r="G131" s="27"/>
      <c r="H131" s="27"/>
      <c r="I131" s="18">
        <f t="shared" si="39"/>
        <v>0</v>
      </c>
      <c r="J131" s="18">
        <f t="shared" si="40"/>
        <v>0</v>
      </c>
      <c r="K131" s="19">
        <f t="shared" si="41"/>
        <v>0</v>
      </c>
      <c r="L131"/>
    </row>
    <row r="132" spans="1:12" ht="12.75">
      <c r="A132" s="1"/>
      <c r="B132" s="26" t="str">
        <f>$B$12</f>
        <v>B. Klercq</v>
      </c>
      <c r="C132" s="27"/>
      <c r="D132" s="27"/>
      <c r="E132" s="27"/>
      <c r="F132" s="27"/>
      <c r="G132" s="27"/>
      <c r="H132" s="27"/>
      <c r="I132" s="18">
        <f t="shared" si="39"/>
        <v>0</v>
      </c>
      <c r="J132" s="18">
        <f t="shared" si="40"/>
        <v>0</v>
      </c>
      <c r="K132" s="19">
        <f t="shared" si="41"/>
        <v>0</v>
      </c>
      <c r="L132"/>
    </row>
    <row r="133" spans="1:12" ht="12.75">
      <c r="A133" s="1"/>
      <c r="B133" s="62" t="str">
        <f>$B$13</f>
        <v>P. Korfage</v>
      </c>
      <c r="C133" s="27"/>
      <c r="D133" s="27"/>
      <c r="E133" s="27"/>
      <c r="F133" s="27"/>
      <c r="G133" s="27"/>
      <c r="H133" s="27"/>
      <c r="I133" s="18">
        <f t="shared" si="39"/>
        <v>0</v>
      </c>
      <c r="J133" s="18">
        <f t="shared" si="40"/>
        <v>0</v>
      </c>
      <c r="K133" s="19">
        <f t="shared" si="41"/>
        <v>0</v>
      </c>
      <c r="L133"/>
    </row>
    <row r="134" spans="1:12" ht="13.5" thickBot="1">
      <c r="A134" s="55"/>
      <c r="B134" s="31" t="str">
        <f>$B$14</f>
        <v>W. Klok</v>
      </c>
      <c r="C134" s="30"/>
      <c r="D134" s="30"/>
      <c r="E134" s="30"/>
      <c r="F134" s="30"/>
      <c r="G134" s="30"/>
      <c r="H134" s="30"/>
      <c r="I134" s="33">
        <f t="shared" si="39"/>
        <v>0</v>
      </c>
      <c r="J134" s="33">
        <f t="shared" si="40"/>
        <v>0</v>
      </c>
      <c r="K134" s="56">
        <f t="shared" si="41"/>
        <v>0</v>
      </c>
      <c r="L134"/>
    </row>
    <row r="135" spans="1:12" ht="12.75">
      <c r="A135" s="57"/>
      <c r="B135" s="58" t="s">
        <v>0</v>
      </c>
      <c r="C135" s="59">
        <f aca="true" t="shared" si="42" ref="C135:J135">SUM(C125:C134)</f>
        <v>0</v>
      </c>
      <c r="D135" s="59">
        <f t="shared" si="42"/>
        <v>0</v>
      </c>
      <c r="E135" s="59">
        <f t="shared" si="42"/>
        <v>0</v>
      </c>
      <c r="F135" s="59">
        <f t="shared" si="42"/>
        <v>0</v>
      </c>
      <c r="G135" s="59">
        <f t="shared" si="42"/>
        <v>0</v>
      </c>
      <c r="H135" s="59">
        <f t="shared" si="42"/>
        <v>0</v>
      </c>
      <c r="I135" s="60">
        <f t="shared" si="42"/>
        <v>0</v>
      </c>
      <c r="J135" s="60">
        <f t="shared" si="42"/>
        <v>0</v>
      </c>
      <c r="K135" s="61">
        <f t="shared" si="41"/>
        <v>0</v>
      </c>
      <c r="L135" s="5"/>
    </row>
    <row r="136" spans="1:12" ht="12.75">
      <c r="A136" s="46"/>
      <c r="B136" s="47" t="s">
        <v>13</v>
      </c>
      <c r="C136" s="48"/>
      <c r="D136" s="48"/>
      <c r="E136" s="48"/>
      <c r="F136" s="48"/>
      <c r="G136" s="48"/>
      <c r="H136" s="48"/>
      <c r="I136" s="49">
        <f>SUM(C136:H136)</f>
        <v>0</v>
      </c>
      <c r="J136" s="49">
        <f>COUNT(C136:H136)*5</f>
        <v>0</v>
      </c>
      <c r="K136" s="50">
        <f t="shared" si="41"/>
        <v>0</v>
      </c>
      <c r="L136"/>
    </row>
    <row r="137" spans="1:12" ht="12.75">
      <c r="A137" s="63"/>
      <c r="B137" s="47" t="s">
        <v>14</v>
      </c>
      <c r="C137" s="64"/>
      <c r="D137" s="64"/>
      <c r="E137" s="64"/>
      <c r="F137" s="64"/>
      <c r="G137" s="64"/>
      <c r="H137" s="64"/>
      <c r="I137" s="65" t="s">
        <v>15</v>
      </c>
      <c r="J137" s="65"/>
      <c r="K137" s="66">
        <f>SUM(C137:H137)</f>
        <v>0</v>
      </c>
      <c r="L137" s="5"/>
    </row>
    <row r="138" spans="1:12" ht="12.75">
      <c r="A138" s="34"/>
      <c r="B138" s="31"/>
      <c r="C138" s="32"/>
      <c r="D138" s="32"/>
      <c r="E138" s="32"/>
      <c r="F138" s="32"/>
      <c r="G138" s="32"/>
      <c r="H138" s="32"/>
      <c r="I138" s="67"/>
      <c r="J138" s="67"/>
      <c r="K138" s="68"/>
      <c r="L138" s="5"/>
    </row>
    <row r="139" spans="11:12" ht="12.75">
      <c r="K139" s="7"/>
      <c r="L139"/>
    </row>
    <row r="140" spans="1:12" ht="15">
      <c r="A140" s="10"/>
      <c r="B140" s="10" t="s">
        <v>67</v>
      </c>
      <c r="C140" s="10"/>
      <c r="D140" s="10"/>
      <c r="E140" s="10"/>
      <c r="F140" s="8"/>
      <c r="G140" s="8"/>
      <c r="H140" s="11"/>
      <c r="I140" s="12" t="s">
        <v>17</v>
      </c>
      <c r="J140" s="12"/>
      <c r="K140" s="17"/>
      <c r="L140"/>
    </row>
    <row r="141" spans="1:12" ht="15">
      <c r="A141" s="14"/>
      <c r="B141" s="14" t="s">
        <v>1</v>
      </c>
      <c r="C141" s="15" t="s">
        <v>2</v>
      </c>
      <c r="D141" s="15" t="s">
        <v>3</v>
      </c>
      <c r="E141" s="15" t="s">
        <v>4</v>
      </c>
      <c r="F141" s="15" t="s">
        <v>5</v>
      </c>
      <c r="G141" s="15" t="s">
        <v>6</v>
      </c>
      <c r="H141" s="15" t="s">
        <v>7</v>
      </c>
      <c r="I141" s="17" t="s">
        <v>9</v>
      </c>
      <c r="J141" s="17" t="s">
        <v>10</v>
      </c>
      <c r="K141" s="9" t="s">
        <v>11</v>
      </c>
      <c r="L141"/>
    </row>
    <row r="142" spans="1:12" ht="12.75">
      <c r="A142" s="1"/>
      <c r="B142" s="26" t="str">
        <f>$B$5</f>
        <v>R. Werker</v>
      </c>
      <c r="C142" s="27"/>
      <c r="D142" s="27"/>
      <c r="E142" s="27"/>
      <c r="F142" s="27"/>
      <c r="G142" s="27"/>
      <c r="H142" s="27"/>
      <c r="I142" s="18">
        <f aca="true" t="shared" si="43" ref="I142:I151">SUM(C142:H142)</f>
        <v>0</v>
      </c>
      <c r="J142" s="18">
        <f aca="true" t="shared" si="44" ref="J142:J151">COUNTIF(C142:H142,"&gt;0")</f>
        <v>0</v>
      </c>
      <c r="K142" s="19">
        <f aca="true" t="shared" si="45" ref="K142:K153">IF(I142=0,0,SUM(I142/J142))</f>
        <v>0</v>
      </c>
      <c r="L142"/>
    </row>
    <row r="143" spans="1:12" ht="12.75">
      <c r="A143" s="1"/>
      <c r="B143" s="26" t="str">
        <f>$B$6</f>
        <v>Phil Hulst</v>
      </c>
      <c r="C143" s="27"/>
      <c r="D143" s="27"/>
      <c r="E143" s="27"/>
      <c r="F143" s="27"/>
      <c r="G143" s="27"/>
      <c r="H143" s="27"/>
      <c r="I143" s="18">
        <f t="shared" si="43"/>
        <v>0</v>
      </c>
      <c r="J143" s="18">
        <f t="shared" si="44"/>
        <v>0</v>
      </c>
      <c r="K143" s="19">
        <f t="shared" si="45"/>
        <v>0</v>
      </c>
      <c r="L143"/>
    </row>
    <row r="144" spans="1:12" ht="12.75">
      <c r="A144" s="1"/>
      <c r="B144" s="26" t="str">
        <f>$B$7</f>
        <v>M. Klok</v>
      </c>
      <c r="C144" s="27"/>
      <c r="D144" s="27"/>
      <c r="E144" s="27"/>
      <c r="F144" s="27"/>
      <c r="G144" s="27"/>
      <c r="H144" s="27"/>
      <c r="I144" s="18">
        <f t="shared" si="43"/>
        <v>0</v>
      </c>
      <c r="J144" s="18">
        <f t="shared" si="44"/>
        <v>0</v>
      </c>
      <c r="K144" s="19">
        <f t="shared" si="45"/>
        <v>0</v>
      </c>
      <c r="L144"/>
    </row>
    <row r="145" spans="1:12" ht="12.75">
      <c r="A145" s="1"/>
      <c r="B145" s="26" t="str">
        <f>$B$8</f>
        <v>D. Tetelepta</v>
      </c>
      <c r="C145" s="27"/>
      <c r="D145" s="27"/>
      <c r="E145" s="27"/>
      <c r="F145" s="27"/>
      <c r="G145" s="27"/>
      <c r="H145" s="27"/>
      <c r="I145" s="18">
        <f t="shared" si="43"/>
        <v>0</v>
      </c>
      <c r="J145" s="18">
        <f t="shared" si="44"/>
        <v>0</v>
      </c>
      <c r="K145" s="19">
        <f t="shared" si="45"/>
        <v>0</v>
      </c>
      <c r="L145"/>
    </row>
    <row r="146" spans="1:12" ht="12.75">
      <c r="A146" s="1"/>
      <c r="B146" s="26" t="str">
        <f>$B$9</f>
        <v>F. Janssen</v>
      </c>
      <c r="C146" s="27"/>
      <c r="D146" s="27"/>
      <c r="E146" s="27"/>
      <c r="F146" s="27"/>
      <c r="G146" s="27"/>
      <c r="H146" s="27"/>
      <c r="I146" s="18">
        <f t="shared" si="43"/>
        <v>0</v>
      </c>
      <c r="J146" s="18">
        <f t="shared" si="44"/>
        <v>0</v>
      </c>
      <c r="K146" s="19">
        <f t="shared" si="45"/>
        <v>0</v>
      </c>
      <c r="L146"/>
    </row>
    <row r="147" spans="1:12" ht="12.75">
      <c r="A147" s="1"/>
      <c r="B147" s="26" t="str">
        <f>$B$10</f>
        <v>R. Janssen</v>
      </c>
      <c r="C147" s="27"/>
      <c r="D147" s="27"/>
      <c r="E147" s="27"/>
      <c r="F147" s="27"/>
      <c r="G147" s="27"/>
      <c r="H147" s="27"/>
      <c r="I147" s="18">
        <f t="shared" si="43"/>
        <v>0</v>
      </c>
      <c r="J147" s="18">
        <f t="shared" si="44"/>
        <v>0</v>
      </c>
      <c r="K147" s="19">
        <f t="shared" si="45"/>
        <v>0</v>
      </c>
      <c r="L147"/>
    </row>
    <row r="148" spans="1:12" ht="12.75">
      <c r="A148" s="1"/>
      <c r="B148" s="26" t="str">
        <f>$B$11</f>
        <v>N. Klercq</v>
      </c>
      <c r="C148" s="27"/>
      <c r="D148" s="27"/>
      <c r="E148" s="27"/>
      <c r="F148" s="27"/>
      <c r="G148" s="27"/>
      <c r="H148" s="27"/>
      <c r="I148" s="18">
        <f t="shared" si="43"/>
        <v>0</v>
      </c>
      <c r="J148" s="18">
        <f t="shared" si="44"/>
        <v>0</v>
      </c>
      <c r="K148" s="19">
        <f t="shared" si="45"/>
        <v>0</v>
      </c>
      <c r="L148"/>
    </row>
    <row r="149" spans="1:12" ht="12.75">
      <c r="A149" s="1"/>
      <c r="B149" s="26" t="str">
        <f>$B$12</f>
        <v>B. Klercq</v>
      </c>
      <c r="C149" s="27"/>
      <c r="D149" s="27"/>
      <c r="E149" s="27"/>
      <c r="F149" s="27"/>
      <c r="G149" s="27"/>
      <c r="H149" s="27"/>
      <c r="I149" s="18">
        <f t="shared" si="43"/>
        <v>0</v>
      </c>
      <c r="J149" s="18">
        <f t="shared" si="44"/>
        <v>0</v>
      </c>
      <c r="K149" s="19">
        <f t="shared" si="45"/>
        <v>0</v>
      </c>
      <c r="L149"/>
    </row>
    <row r="150" spans="1:12" ht="12.75">
      <c r="A150" s="1"/>
      <c r="B150" s="62" t="str">
        <f>$B$13</f>
        <v>P. Korfage</v>
      </c>
      <c r="C150" s="27"/>
      <c r="D150" s="27"/>
      <c r="E150" s="27"/>
      <c r="F150" s="27"/>
      <c r="G150" s="27"/>
      <c r="H150" s="27"/>
      <c r="I150" s="18">
        <f t="shared" si="43"/>
        <v>0</v>
      </c>
      <c r="J150" s="18">
        <f t="shared" si="44"/>
        <v>0</v>
      </c>
      <c r="K150" s="19">
        <f t="shared" si="45"/>
        <v>0</v>
      </c>
      <c r="L150"/>
    </row>
    <row r="151" spans="1:12" ht="13.5" thickBot="1">
      <c r="A151" s="55"/>
      <c r="B151" s="31" t="str">
        <f>$B$14</f>
        <v>W. Klok</v>
      </c>
      <c r="C151" s="30"/>
      <c r="D151" s="30"/>
      <c r="E151" s="30"/>
      <c r="F151" s="30"/>
      <c r="G151" s="30"/>
      <c r="H151" s="30"/>
      <c r="I151" s="33">
        <f t="shared" si="43"/>
        <v>0</v>
      </c>
      <c r="J151" s="33">
        <f t="shared" si="44"/>
        <v>0</v>
      </c>
      <c r="K151" s="56">
        <f t="shared" si="45"/>
        <v>0</v>
      </c>
      <c r="L151"/>
    </row>
    <row r="152" spans="1:12" ht="12.75">
      <c r="A152" s="57"/>
      <c r="B152" s="58" t="s">
        <v>0</v>
      </c>
      <c r="C152" s="59">
        <f aca="true" t="shared" si="46" ref="C152:J152">SUM(C142:C151)</f>
        <v>0</v>
      </c>
      <c r="D152" s="59">
        <f t="shared" si="46"/>
        <v>0</v>
      </c>
      <c r="E152" s="59">
        <f t="shared" si="46"/>
        <v>0</v>
      </c>
      <c r="F152" s="59">
        <f t="shared" si="46"/>
        <v>0</v>
      </c>
      <c r="G152" s="59">
        <f t="shared" si="46"/>
        <v>0</v>
      </c>
      <c r="H152" s="59">
        <f t="shared" si="46"/>
        <v>0</v>
      </c>
      <c r="I152" s="60">
        <f t="shared" si="46"/>
        <v>0</v>
      </c>
      <c r="J152" s="60">
        <f t="shared" si="46"/>
        <v>0</v>
      </c>
      <c r="K152" s="61">
        <f t="shared" si="45"/>
        <v>0</v>
      </c>
      <c r="L152" s="5"/>
    </row>
    <row r="153" spans="1:12" ht="12.75">
      <c r="A153" s="46"/>
      <c r="B153" s="47" t="s">
        <v>13</v>
      </c>
      <c r="C153" s="48"/>
      <c r="D153" s="48"/>
      <c r="E153" s="48"/>
      <c r="F153" s="48"/>
      <c r="G153" s="48"/>
      <c r="H153" s="48"/>
      <c r="I153" s="49">
        <f>SUM(C153:H153)</f>
        <v>0</v>
      </c>
      <c r="J153" s="49">
        <f>COUNT(C153:H153)*5</f>
        <v>0</v>
      </c>
      <c r="K153" s="50">
        <f t="shared" si="45"/>
        <v>0</v>
      </c>
      <c r="L153"/>
    </row>
    <row r="154" spans="1:12" ht="12.75">
      <c r="A154" s="63"/>
      <c r="B154" s="47" t="s">
        <v>14</v>
      </c>
      <c r="C154" s="64"/>
      <c r="D154" s="64"/>
      <c r="E154" s="64"/>
      <c r="F154" s="64"/>
      <c r="G154" s="64"/>
      <c r="H154" s="64"/>
      <c r="I154" s="65" t="s">
        <v>15</v>
      </c>
      <c r="J154" s="65"/>
      <c r="K154" s="66">
        <f>SUM(C154:H154)</f>
        <v>0</v>
      </c>
      <c r="L154" s="5"/>
    </row>
    <row r="155" spans="9:11" ht="12.75">
      <c r="I155" s="4"/>
      <c r="J155" s="4"/>
      <c r="K155" s="4"/>
    </row>
    <row r="156" spans="9:11" ht="12.75">
      <c r="I156" s="4"/>
      <c r="J156" s="4"/>
      <c r="K156" s="4"/>
    </row>
    <row r="157" spans="9:11" ht="12.75">
      <c r="I157" s="4"/>
      <c r="J157" s="4"/>
      <c r="K157" s="4"/>
    </row>
    <row r="158" spans="9:11" ht="12.75">
      <c r="I158" s="4"/>
      <c r="J158" s="4"/>
      <c r="K158" s="4"/>
    </row>
    <row r="159" spans="9:11" ht="12.75">
      <c r="I159" s="4"/>
      <c r="J159" s="4"/>
      <c r="K159" s="4"/>
    </row>
    <row r="160" spans="9:11" ht="12.75">
      <c r="I160" s="4"/>
      <c r="J160" s="4"/>
      <c r="K160" s="4"/>
    </row>
    <row r="161" spans="9:11" ht="12.75">
      <c r="I161" s="4"/>
      <c r="J161" s="4"/>
      <c r="K161" s="4"/>
    </row>
    <row r="162" spans="9:11" ht="12.75">
      <c r="I162" s="4"/>
      <c r="J162" s="4"/>
      <c r="K162" s="4"/>
    </row>
    <row r="163" spans="9:11" ht="12.75">
      <c r="I163" s="4"/>
      <c r="J163" s="4"/>
      <c r="K163" s="4"/>
    </row>
    <row r="164" spans="9:11" ht="12.75">
      <c r="I164" s="4"/>
      <c r="J164" s="4"/>
      <c r="K164" s="4"/>
    </row>
    <row r="165" spans="9:11" ht="12.75">
      <c r="I165" s="4"/>
      <c r="J165" s="4"/>
      <c r="K165" s="4"/>
    </row>
    <row r="166" spans="9:11" ht="12.75">
      <c r="I166" s="4"/>
      <c r="J166" s="4"/>
      <c r="K166" s="4"/>
    </row>
    <row r="167" spans="9:11" ht="12.75">
      <c r="I167" s="4"/>
      <c r="J167" s="4"/>
      <c r="K167" s="4"/>
    </row>
    <row r="168" spans="9:11" ht="12.75">
      <c r="I168" s="4"/>
      <c r="J168" s="4"/>
      <c r="K168" s="4"/>
    </row>
    <row r="169" spans="9:11" ht="12.75">
      <c r="I169" s="4"/>
      <c r="J169" s="4"/>
      <c r="K169" s="4"/>
    </row>
    <row r="170" spans="9:11" ht="12.75">
      <c r="I170" s="4"/>
      <c r="J170" s="4"/>
      <c r="K170" s="4"/>
    </row>
    <row r="171" spans="9:11" ht="12.75">
      <c r="I171" s="4"/>
      <c r="J171" s="4"/>
      <c r="K171" s="4"/>
    </row>
    <row r="172" spans="9:11" ht="12.75">
      <c r="I172" s="4"/>
      <c r="J172" s="4"/>
      <c r="K172" s="4"/>
    </row>
    <row r="173" spans="9:11" ht="12.75">
      <c r="I173" s="4"/>
      <c r="J173" s="4"/>
      <c r="K173" s="4"/>
    </row>
    <row r="174" spans="9:11" ht="12.75">
      <c r="I174" s="4"/>
      <c r="J174" s="4"/>
      <c r="K174" s="4"/>
    </row>
    <row r="175" spans="9:11" ht="12.75">
      <c r="I175" s="4"/>
      <c r="J175" s="4"/>
      <c r="K175" s="4"/>
    </row>
    <row r="176" spans="9:11" ht="12.75">
      <c r="I176" s="4"/>
      <c r="J176" s="4"/>
      <c r="K176" s="4"/>
    </row>
    <row r="177" spans="9:11" ht="12.75">
      <c r="I177" s="4"/>
      <c r="J177" s="4"/>
      <c r="K177" s="4"/>
    </row>
    <row r="178" spans="9:11" ht="12.75">
      <c r="I178" s="4"/>
      <c r="J178" s="4"/>
      <c r="K178" s="4"/>
    </row>
    <row r="179" spans="9:11" ht="12.75">
      <c r="I179" s="4"/>
      <c r="J179" s="4"/>
      <c r="K179" s="4"/>
    </row>
    <row r="180" spans="9:11" ht="12.75">
      <c r="I180" s="4"/>
      <c r="J180" s="4"/>
      <c r="K180" s="4"/>
    </row>
    <row r="181" spans="9:11" ht="12.75">
      <c r="I181" s="4"/>
      <c r="J181" s="4"/>
      <c r="K181" s="4"/>
    </row>
    <row r="182" spans="9:11" ht="12.75">
      <c r="I182" s="4"/>
      <c r="J182" s="4"/>
      <c r="K182" s="4"/>
    </row>
    <row r="183" spans="9:11" ht="12.75">
      <c r="I183" s="4"/>
      <c r="J183" s="4"/>
      <c r="K183" s="4"/>
    </row>
    <row r="184" spans="9:11" ht="12.75">
      <c r="I184" s="4"/>
      <c r="J184" s="4"/>
      <c r="K184" s="4"/>
    </row>
    <row r="185" spans="9:11" ht="12.75">
      <c r="I185" s="4"/>
      <c r="J185" s="4"/>
      <c r="K185" s="4"/>
    </row>
    <row r="186" spans="9:11" ht="12.75">
      <c r="I186" s="4"/>
      <c r="J186" s="4"/>
      <c r="K186" s="4"/>
    </row>
    <row r="187" spans="9:11" ht="12.75">
      <c r="I187" s="4"/>
      <c r="J187" s="4"/>
      <c r="K187" s="4"/>
    </row>
    <row r="188" spans="9:11" ht="12.75">
      <c r="I188" s="4"/>
      <c r="J188" s="4"/>
      <c r="K188" s="4"/>
    </row>
    <row r="189" spans="9:11" ht="12.75">
      <c r="I189" s="4"/>
      <c r="J189" s="4"/>
      <c r="K189" s="4"/>
    </row>
    <row r="190" spans="9:11" ht="12.75">
      <c r="I190" s="4"/>
      <c r="J190" s="4"/>
      <c r="K190" s="4"/>
    </row>
    <row r="191" spans="9:11" ht="12.75">
      <c r="I191" s="4"/>
      <c r="J191" s="4"/>
      <c r="K191" s="4"/>
    </row>
    <row r="192" spans="9:11" ht="12.75">
      <c r="I192" s="4"/>
      <c r="J192" s="4"/>
      <c r="K192" s="4"/>
    </row>
    <row r="193" spans="9:11" ht="12.75">
      <c r="I193" s="4"/>
      <c r="J193" s="4"/>
      <c r="K193" s="4"/>
    </row>
    <row r="194" spans="9:11" ht="12.75">
      <c r="I194" s="4"/>
      <c r="J194" s="4"/>
      <c r="K194" s="4"/>
    </row>
    <row r="195" spans="9:11" ht="12.75">
      <c r="I195" s="4"/>
      <c r="J195" s="4"/>
      <c r="K195" s="4"/>
    </row>
    <row r="196" spans="9:11" ht="12.75">
      <c r="I196" s="4"/>
      <c r="J196" s="4"/>
      <c r="K196" s="4"/>
    </row>
    <row r="197" spans="9:11" ht="12.75">
      <c r="I197" s="4"/>
      <c r="J197" s="4"/>
      <c r="K197" s="4"/>
    </row>
    <row r="198" spans="9:11" ht="12.75">
      <c r="I198" s="4"/>
      <c r="J198" s="4"/>
      <c r="K198" s="4"/>
    </row>
    <row r="199" spans="9:11" ht="12.75">
      <c r="I199" s="4"/>
      <c r="J199" s="4"/>
      <c r="K199" s="4"/>
    </row>
    <row r="200" spans="9:11" ht="12.75">
      <c r="I200" s="4"/>
      <c r="J200" s="4"/>
      <c r="K200" s="4"/>
    </row>
    <row r="201" spans="9:11" ht="12.75">
      <c r="I201" s="4"/>
      <c r="J201" s="4"/>
      <c r="K201" s="4"/>
    </row>
    <row r="202" spans="9:11" ht="12.75">
      <c r="I202" s="4"/>
      <c r="J202" s="4"/>
      <c r="K202" s="4"/>
    </row>
    <row r="203" spans="9:11" ht="12.75">
      <c r="I203" s="4"/>
      <c r="J203" s="4"/>
      <c r="K203" s="4"/>
    </row>
    <row r="204" spans="9:11" ht="12.75">
      <c r="I204" s="4"/>
      <c r="J204" s="4"/>
      <c r="K204" s="4"/>
    </row>
    <row r="205" spans="9:11" ht="12.75">
      <c r="I205" s="4"/>
      <c r="J205" s="4"/>
      <c r="K205" s="4"/>
    </row>
    <row r="206" spans="9:11" ht="12.75">
      <c r="I206" s="4"/>
      <c r="J206" s="4"/>
      <c r="K206" s="4"/>
    </row>
    <row r="207" spans="9:11" ht="12.75">
      <c r="I207" s="4"/>
      <c r="J207" s="4"/>
      <c r="K207" s="4"/>
    </row>
    <row r="208" spans="9:11" ht="12.75">
      <c r="I208" s="4"/>
      <c r="J208" s="4"/>
      <c r="K208" s="4"/>
    </row>
    <row r="209" spans="9:11" ht="12.75">
      <c r="I209" s="4"/>
      <c r="J209" s="4"/>
      <c r="K209" s="4"/>
    </row>
    <row r="210" spans="9:11" ht="12.75">
      <c r="I210" s="4"/>
      <c r="J210" s="4"/>
      <c r="K210" s="4"/>
    </row>
    <row r="211" spans="9:11" ht="12.75">
      <c r="I211" s="4"/>
      <c r="J211" s="4"/>
      <c r="K211" s="4"/>
    </row>
    <row r="212" spans="9:11" ht="12.75">
      <c r="I212" s="4"/>
      <c r="J212" s="4"/>
      <c r="K212" s="4"/>
    </row>
    <row r="213" spans="9:11" ht="12.75">
      <c r="I213" s="4"/>
      <c r="J213" s="4"/>
      <c r="K213" s="4"/>
    </row>
    <row r="214" spans="9:11" ht="12.75">
      <c r="I214" s="4"/>
      <c r="J214" s="4"/>
      <c r="K214" s="4"/>
    </row>
    <row r="215" spans="9:11" ht="12.75">
      <c r="I215" s="4"/>
      <c r="J215" s="4"/>
      <c r="K215" s="4"/>
    </row>
    <row r="216" spans="9:11" ht="12.75">
      <c r="I216" s="4"/>
      <c r="J216" s="4"/>
      <c r="K216" s="4"/>
    </row>
    <row r="217" spans="9:11" ht="12.75">
      <c r="I217" s="4"/>
      <c r="J217" s="4"/>
      <c r="K217" s="4"/>
    </row>
    <row r="218" spans="9:11" ht="12.75">
      <c r="I218" s="4"/>
      <c r="J218" s="4"/>
      <c r="K218" s="4"/>
    </row>
    <row r="219" spans="9:11" ht="12.75">
      <c r="I219" s="4"/>
      <c r="J219" s="4"/>
      <c r="K219" s="4"/>
    </row>
    <row r="220" spans="9:11" ht="12.75">
      <c r="I220" s="4"/>
      <c r="J220" s="4"/>
      <c r="K220" s="4"/>
    </row>
    <row r="221" spans="9:11" ht="12.75">
      <c r="I221" s="4"/>
      <c r="J221" s="4"/>
      <c r="K221" s="4"/>
    </row>
    <row r="222" spans="9:11" ht="12.75">
      <c r="I222" s="4"/>
      <c r="J222" s="4"/>
      <c r="K222" s="4"/>
    </row>
    <row r="223" spans="9:11" ht="12.75">
      <c r="I223" s="4"/>
      <c r="J223" s="4"/>
      <c r="K223" s="4"/>
    </row>
    <row r="224" spans="9:11" ht="12.75">
      <c r="I224" s="4"/>
      <c r="J224" s="4"/>
      <c r="K224" s="4"/>
    </row>
    <row r="225" spans="9:11" ht="12.75">
      <c r="I225" s="4"/>
      <c r="J225" s="4"/>
      <c r="K225" s="4"/>
    </row>
    <row r="226" spans="9:11" ht="12.75">
      <c r="I226" s="4"/>
      <c r="J226" s="4"/>
      <c r="K226" s="4"/>
    </row>
    <row r="227" spans="9:11" ht="12.75">
      <c r="I227" s="4"/>
      <c r="J227" s="4"/>
      <c r="K227" s="4"/>
    </row>
    <row r="228" spans="9:11" ht="12.75">
      <c r="I228" s="4"/>
      <c r="J228" s="4"/>
      <c r="K228" s="4"/>
    </row>
    <row r="229" spans="9:11" ht="12.75">
      <c r="I229" s="4"/>
      <c r="J229" s="4"/>
      <c r="K229" s="4"/>
    </row>
    <row r="230" spans="9:11" ht="12.75">
      <c r="I230" s="4"/>
      <c r="J230" s="4"/>
      <c r="K230" s="4"/>
    </row>
    <row r="231" spans="9:11" ht="12.75">
      <c r="I231" s="4"/>
      <c r="J231" s="4"/>
      <c r="K231" s="4"/>
    </row>
    <row r="232" spans="9:11" ht="12.75">
      <c r="I232" s="4"/>
      <c r="J232" s="4"/>
      <c r="K232" s="4"/>
    </row>
    <row r="233" spans="9:11" ht="12.75">
      <c r="I233" s="4"/>
      <c r="J233" s="4"/>
      <c r="K233" s="4"/>
    </row>
    <row r="234" spans="9:11" ht="12.75">
      <c r="I234" s="4"/>
      <c r="J234" s="4"/>
      <c r="K234" s="4"/>
    </row>
    <row r="235" spans="9:11" ht="12.75">
      <c r="I235" s="4"/>
      <c r="J235" s="4"/>
      <c r="K235" s="4"/>
    </row>
    <row r="236" spans="9:11" ht="12.75">
      <c r="I236" s="4"/>
      <c r="J236" s="4"/>
      <c r="K236" s="4"/>
    </row>
    <row r="237" spans="9:11" ht="12.75">
      <c r="I237" s="4"/>
      <c r="J237" s="4"/>
      <c r="K237" s="4"/>
    </row>
    <row r="238" spans="9:11" ht="12.75">
      <c r="I238" s="4"/>
      <c r="J238" s="4"/>
      <c r="K238" s="4"/>
    </row>
    <row r="239" spans="9:11" ht="12.75">
      <c r="I239" s="4"/>
      <c r="J239" s="4"/>
      <c r="K239" s="4"/>
    </row>
    <row r="240" spans="9:11" ht="12.75">
      <c r="I240" s="4"/>
      <c r="J240" s="4"/>
      <c r="K240" s="4"/>
    </row>
    <row r="241" spans="9:11" ht="12.75">
      <c r="I241" s="4"/>
      <c r="J241" s="4"/>
      <c r="K241" s="4"/>
    </row>
    <row r="242" spans="9:11" ht="12.75">
      <c r="I242" s="4"/>
      <c r="J242" s="4"/>
      <c r="K242" s="4"/>
    </row>
    <row r="243" spans="9:11" ht="12.75">
      <c r="I243" s="4"/>
      <c r="J243" s="4"/>
      <c r="K243" s="4"/>
    </row>
    <row r="244" spans="9:11" ht="12.75">
      <c r="I244" s="4"/>
      <c r="J244" s="4"/>
      <c r="K244" s="4"/>
    </row>
    <row r="245" spans="9:11" ht="12.75">
      <c r="I245" s="4"/>
      <c r="J245" s="4"/>
      <c r="K245" s="4"/>
    </row>
    <row r="246" spans="9:11" ht="12.75">
      <c r="I246" s="4"/>
      <c r="J246" s="4"/>
      <c r="K246" s="4"/>
    </row>
    <row r="247" spans="9:11" ht="12.75">
      <c r="I247" s="4"/>
      <c r="J247" s="4"/>
      <c r="K247" s="4"/>
    </row>
    <row r="248" spans="9:11" ht="12.75">
      <c r="I248" s="4"/>
      <c r="J248" s="4"/>
      <c r="K248" s="4"/>
    </row>
    <row r="249" spans="9:11" ht="12.75">
      <c r="I249" s="4"/>
      <c r="J249" s="4"/>
      <c r="K249" s="4"/>
    </row>
    <row r="250" spans="9:11" ht="12.75">
      <c r="I250" s="4"/>
      <c r="J250" s="4"/>
      <c r="K250" s="4"/>
    </row>
    <row r="251" spans="9:11" ht="12.75">
      <c r="I251" s="4"/>
      <c r="J251" s="4"/>
      <c r="K251" s="4"/>
    </row>
    <row r="252" spans="9:11" ht="12.75">
      <c r="I252" s="4"/>
      <c r="J252" s="4"/>
      <c r="K252" s="4"/>
    </row>
    <row r="253" spans="9:11" ht="12.75">
      <c r="I253" s="4"/>
      <c r="J253" s="4"/>
      <c r="K253" s="4"/>
    </row>
    <row r="254" spans="9:11" ht="12.75">
      <c r="I254" s="4"/>
      <c r="J254" s="4"/>
      <c r="K254" s="4"/>
    </row>
    <row r="255" spans="9:11" ht="12.75">
      <c r="I255" s="4"/>
      <c r="J255" s="4"/>
      <c r="K255" s="4"/>
    </row>
    <row r="256" spans="9:11" ht="12.75">
      <c r="I256" s="4"/>
      <c r="J256" s="4"/>
      <c r="K256" s="4"/>
    </row>
    <row r="257" spans="9:11" ht="12.75">
      <c r="I257" s="4"/>
      <c r="J257" s="4"/>
      <c r="K257" s="4"/>
    </row>
    <row r="258" spans="9:11" ht="12.75">
      <c r="I258" s="4"/>
      <c r="J258" s="4"/>
      <c r="K258" s="4"/>
    </row>
    <row r="259" spans="9:11" ht="12.75">
      <c r="I259" s="4"/>
      <c r="J259" s="4"/>
      <c r="K259" s="4"/>
    </row>
    <row r="260" spans="9:11" ht="12.75">
      <c r="I260" s="4"/>
      <c r="J260" s="4"/>
      <c r="K260" s="4"/>
    </row>
    <row r="261" spans="9:11" ht="12.75">
      <c r="I261" s="4"/>
      <c r="J261" s="4"/>
      <c r="K261" s="4"/>
    </row>
    <row r="262" spans="9:11" ht="12.75">
      <c r="I262" s="4"/>
      <c r="J262" s="4"/>
      <c r="K262" s="4"/>
    </row>
    <row r="263" spans="9:11" ht="12.75">
      <c r="I263" s="4"/>
      <c r="J263" s="4"/>
      <c r="K263" s="4"/>
    </row>
    <row r="264" spans="9:11" ht="12.75">
      <c r="I264" s="4"/>
      <c r="J264" s="4"/>
      <c r="K264" s="4"/>
    </row>
    <row r="265" spans="9:11" ht="12.75">
      <c r="I265" s="4"/>
      <c r="J265" s="4"/>
      <c r="K265" s="4"/>
    </row>
    <row r="266" spans="9:11" ht="12.75">
      <c r="I266" s="4"/>
      <c r="J266" s="4"/>
      <c r="K266" s="4"/>
    </row>
    <row r="267" spans="9:11" ht="12.75">
      <c r="I267" s="4"/>
      <c r="J267" s="4"/>
      <c r="K267" s="4"/>
    </row>
    <row r="268" spans="9:11" ht="12.75">
      <c r="I268" s="4"/>
      <c r="J268" s="4"/>
      <c r="K268" s="4"/>
    </row>
    <row r="269" spans="9:11" ht="12.75">
      <c r="I269" s="4"/>
      <c r="J269" s="4"/>
      <c r="K269" s="4"/>
    </row>
    <row r="270" spans="9:11" ht="12.75">
      <c r="I270" s="4"/>
      <c r="J270" s="4"/>
      <c r="K270" s="4"/>
    </row>
    <row r="271" spans="9:11" ht="12.75">
      <c r="I271" s="4"/>
      <c r="J271" s="4"/>
      <c r="K271" s="4"/>
    </row>
    <row r="272" spans="9:11" ht="12.75">
      <c r="I272" s="4"/>
      <c r="J272" s="4"/>
      <c r="K272" s="4"/>
    </row>
    <row r="273" spans="9:11" ht="12.75">
      <c r="I273" s="4"/>
      <c r="J273" s="4"/>
      <c r="K273" s="4"/>
    </row>
    <row r="274" spans="9:11" ht="12.75">
      <c r="I274" s="4"/>
      <c r="J274" s="4"/>
      <c r="K274" s="4"/>
    </row>
    <row r="275" spans="9:11" ht="12.75">
      <c r="I275" s="4"/>
      <c r="J275" s="4"/>
      <c r="K275" s="4"/>
    </row>
    <row r="276" spans="9:11" ht="12.75">
      <c r="I276" s="4"/>
      <c r="J276" s="4"/>
      <c r="K276" s="4"/>
    </row>
    <row r="277" spans="9:11" ht="12.75">
      <c r="I277" s="4"/>
      <c r="J277" s="4"/>
      <c r="K277" s="4"/>
    </row>
    <row r="278" spans="9:11" ht="12.75">
      <c r="I278" s="4"/>
      <c r="J278" s="4"/>
      <c r="K278" s="4"/>
    </row>
    <row r="279" spans="9:11" ht="12.75">
      <c r="I279" s="4"/>
      <c r="J279" s="4"/>
      <c r="K279" s="4"/>
    </row>
    <row r="280" spans="9:11" ht="12.75">
      <c r="I280" s="4"/>
      <c r="J280" s="4"/>
      <c r="K280" s="4"/>
    </row>
    <row r="281" spans="9:11" ht="12.75">
      <c r="I281" s="4"/>
      <c r="J281" s="4"/>
      <c r="K281" s="4"/>
    </row>
    <row r="282" spans="9:11" ht="12.75">
      <c r="I282" s="4"/>
      <c r="J282" s="4"/>
      <c r="K282" s="4"/>
    </row>
    <row r="283" spans="9:11" ht="12.75">
      <c r="I283" s="4"/>
      <c r="J283" s="4"/>
      <c r="K283" s="4"/>
    </row>
    <row r="284" spans="9:11" ht="12.75">
      <c r="I284" s="4"/>
      <c r="J284" s="4"/>
      <c r="K284" s="4"/>
    </row>
    <row r="285" spans="9:11" ht="12.75">
      <c r="I285" s="4"/>
      <c r="J285" s="4"/>
      <c r="K285" s="4"/>
    </row>
    <row r="286" spans="9:11" ht="12.75">
      <c r="I286" s="4"/>
      <c r="J286" s="4"/>
      <c r="K286" s="4"/>
    </row>
    <row r="287" spans="9:11" ht="12.75">
      <c r="I287" s="4"/>
      <c r="J287" s="4"/>
      <c r="K287" s="4"/>
    </row>
    <row r="288" spans="9:11" ht="12.75">
      <c r="I288" s="4"/>
      <c r="J288" s="4"/>
      <c r="K288" s="4"/>
    </row>
    <row r="289" spans="9:11" ht="12.75">
      <c r="I289" s="4"/>
      <c r="J289" s="4"/>
      <c r="K289" s="4"/>
    </row>
    <row r="290" spans="9:11" ht="12.75">
      <c r="I290" s="4"/>
      <c r="J290" s="4"/>
      <c r="K290" s="4"/>
    </row>
    <row r="291" spans="9:11" ht="12.75">
      <c r="I291" s="4"/>
      <c r="J291" s="4"/>
      <c r="K291" s="4"/>
    </row>
    <row r="292" spans="9:11" ht="12.75">
      <c r="I292" s="4"/>
      <c r="J292" s="4"/>
      <c r="K292" s="4"/>
    </row>
    <row r="293" spans="9:11" ht="12.75">
      <c r="I293" s="4"/>
      <c r="J293" s="4"/>
      <c r="K293" s="4"/>
    </row>
    <row r="294" spans="9:11" ht="12.75">
      <c r="I294" s="4"/>
      <c r="J294" s="4"/>
      <c r="K294" s="4"/>
    </row>
    <row r="295" spans="9:11" ht="12.75">
      <c r="I295" s="4"/>
      <c r="J295" s="4"/>
      <c r="K295" s="4"/>
    </row>
    <row r="296" spans="9:11" ht="12.75">
      <c r="I296" s="4"/>
      <c r="J296" s="4"/>
      <c r="K296" s="4"/>
    </row>
    <row r="297" spans="9:11" ht="12.75">
      <c r="I297" s="4"/>
      <c r="J297" s="4"/>
      <c r="K297" s="4"/>
    </row>
    <row r="298" spans="9:11" ht="12.75">
      <c r="I298" s="4"/>
      <c r="J298" s="4"/>
      <c r="K298" s="4"/>
    </row>
    <row r="299" spans="9:11" ht="12.75">
      <c r="I299" s="4"/>
      <c r="J299" s="4"/>
      <c r="K299" s="4"/>
    </row>
    <row r="300" spans="9:11" ht="12.75">
      <c r="I300" s="4"/>
      <c r="J300" s="4"/>
      <c r="K300" s="4"/>
    </row>
    <row r="301" spans="9:11" ht="12.75">
      <c r="I301" s="4"/>
      <c r="J301" s="4"/>
      <c r="K301" s="4"/>
    </row>
    <row r="302" spans="9:11" ht="12.75">
      <c r="I302" s="4"/>
      <c r="J302" s="4"/>
      <c r="K302" s="4"/>
    </row>
    <row r="303" spans="9:11" ht="12.75">
      <c r="I303" s="4"/>
      <c r="J303" s="4"/>
      <c r="K303" s="4"/>
    </row>
    <row r="304" spans="9:11" ht="12.75">
      <c r="I304" s="4"/>
      <c r="J304" s="4"/>
      <c r="K304" s="4"/>
    </row>
    <row r="305" spans="9:11" ht="12.75">
      <c r="I305" s="4"/>
      <c r="J305" s="4"/>
      <c r="K305" s="4"/>
    </row>
    <row r="306" spans="9:11" ht="12.75">
      <c r="I306" s="4"/>
      <c r="J306" s="4"/>
      <c r="K306" s="4"/>
    </row>
    <row r="307" spans="9:11" ht="12.75">
      <c r="I307" s="4"/>
      <c r="J307" s="4"/>
      <c r="K307" s="4"/>
    </row>
    <row r="308" spans="9:11" ht="12.75">
      <c r="I308" s="4"/>
      <c r="J308" s="4"/>
      <c r="K308" s="4"/>
    </row>
    <row r="309" spans="9:11" ht="12.75">
      <c r="I309" s="4"/>
      <c r="J309" s="4"/>
      <c r="K309" s="4"/>
    </row>
    <row r="310" spans="9:11" ht="12.75">
      <c r="I310" s="4"/>
      <c r="J310" s="4"/>
      <c r="K310" s="4"/>
    </row>
    <row r="311" spans="9:11" ht="12.75">
      <c r="I311" s="4"/>
      <c r="J311" s="4"/>
      <c r="K311" s="4"/>
    </row>
    <row r="312" spans="9:11" ht="12.75">
      <c r="I312" s="4"/>
      <c r="J312" s="4"/>
      <c r="K312" s="4"/>
    </row>
    <row r="313" spans="9:11" ht="12.75">
      <c r="I313" s="4"/>
      <c r="J313" s="4"/>
      <c r="K313" s="4"/>
    </row>
    <row r="314" spans="9:11" ht="12.75">
      <c r="I314" s="4"/>
      <c r="J314" s="4"/>
      <c r="K314" s="4"/>
    </row>
    <row r="315" spans="9:11" ht="12.75">
      <c r="I315" s="4"/>
      <c r="J315" s="4"/>
      <c r="K315" s="4"/>
    </row>
    <row r="316" spans="9:11" ht="12.75">
      <c r="I316" s="4"/>
      <c r="J316" s="4"/>
      <c r="K316" s="4"/>
    </row>
    <row r="317" spans="9:11" ht="12.75">
      <c r="I317" s="4"/>
      <c r="J317" s="4"/>
      <c r="K317" s="4"/>
    </row>
    <row r="318" spans="9:11" ht="12.75">
      <c r="I318" s="4"/>
      <c r="J318" s="4"/>
      <c r="K318" s="4"/>
    </row>
    <row r="319" spans="9:11" ht="12.75">
      <c r="I319" s="4"/>
      <c r="J319" s="4"/>
      <c r="K319" s="4"/>
    </row>
    <row r="320" spans="9:11" ht="12.75">
      <c r="I320" s="4"/>
      <c r="J320" s="4"/>
      <c r="K320" s="4"/>
    </row>
    <row r="321" spans="9:11" ht="12.75">
      <c r="I321" s="4"/>
      <c r="J321" s="4"/>
      <c r="K321" s="4"/>
    </row>
    <row r="322" spans="9:11" ht="12.75">
      <c r="I322" s="4"/>
      <c r="J322" s="4"/>
      <c r="K322" s="4"/>
    </row>
    <row r="323" spans="9:11" ht="12.75">
      <c r="I323" s="4"/>
      <c r="J323" s="4"/>
      <c r="K323" s="4"/>
    </row>
    <row r="324" spans="9:11" ht="12.75">
      <c r="I324" s="4"/>
      <c r="J324" s="4"/>
      <c r="K324" s="4"/>
    </row>
    <row r="325" spans="9:11" ht="12.75">
      <c r="I325" s="4"/>
      <c r="J325" s="4"/>
      <c r="K325" s="4"/>
    </row>
    <row r="326" spans="9:11" ht="12.75">
      <c r="I326" s="4"/>
      <c r="J326" s="4"/>
      <c r="K326" s="4"/>
    </row>
    <row r="327" spans="9:11" ht="12.75">
      <c r="I327" s="4"/>
      <c r="J327" s="4"/>
      <c r="K327" s="4"/>
    </row>
    <row r="328" spans="9:11" ht="12.75">
      <c r="I328" s="4"/>
      <c r="J328" s="4"/>
      <c r="K328" s="4"/>
    </row>
    <row r="329" spans="9:11" ht="12.75">
      <c r="I329" s="4"/>
      <c r="J329" s="4"/>
      <c r="K329" s="4"/>
    </row>
    <row r="330" spans="9:11" ht="12.75">
      <c r="I330" s="4"/>
      <c r="J330" s="4"/>
      <c r="K330" s="4"/>
    </row>
    <row r="331" spans="9:11" ht="12.75">
      <c r="I331" s="4"/>
      <c r="J331" s="4"/>
      <c r="K331" s="4"/>
    </row>
    <row r="332" spans="9:11" ht="12.75">
      <c r="I332" s="4"/>
      <c r="J332" s="4"/>
      <c r="K332" s="4"/>
    </row>
    <row r="333" spans="9:11" ht="12.75">
      <c r="I333" s="4"/>
      <c r="J333" s="4"/>
      <c r="K333" s="4"/>
    </row>
    <row r="334" spans="9:11" ht="12.75">
      <c r="I334" s="4"/>
      <c r="J334" s="4"/>
      <c r="K334" s="4"/>
    </row>
    <row r="335" spans="9:11" ht="12.75">
      <c r="I335" s="4"/>
      <c r="J335" s="4"/>
      <c r="K335" s="4"/>
    </row>
    <row r="336" spans="9:11" ht="12.75">
      <c r="I336" s="4"/>
      <c r="J336" s="4"/>
      <c r="K336" s="4"/>
    </row>
    <row r="337" spans="9:11" ht="12.75">
      <c r="I337" s="4"/>
      <c r="J337" s="4"/>
      <c r="K337" s="4"/>
    </row>
    <row r="338" spans="9:11" ht="12.75">
      <c r="I338" s="4"/>
      <c r="J338" s="4"/>
      <c r="K338" s="4"/>
    </row>
    <row r="339" spans="9:11" ht="12.75">
      <c r="I339" s="4"/>
      <c r="J339" s="4"/>
      <c r="K339" s="4"/>
    </row>
    <row r="340" spans="9:11" ht="12.75">
      <c r="I340" s="4"/>
      <c r="J340" s="4"/>
      <c r="K340" s="4"/>
    </row>
    <row r="341" spans="9:11" ht="12.75">
      <c r="I341" s="4"/>
      <c r="J341" s="4"/>
      <c r="K341" s="4"/>
    </row>
    <row r="342" spans="9:11" ht="12.75">
      <c r="I342" s="4"/>
      <c r="J342" s="4"/>
      <c r="K342" s="4"/>
    </row>
    <row r="343" spans="9:11" ht="12.75">
      <c r="I343" s="4"/>
      <c r="J343" s="4"/>
      <c r="K343" s="4"/>
    </row>
    <row r="344" spans="9:11" ht="12.75">
      <c r="I344" s="4"/>
      <c r="J344" s="4"/>
      <c r="K344" s="4"/>
    </row>
    <row r="345" spans="9:11" ht="12.75">
      <c r="I345" s="4"/>
      <c r="J345" s="4"/>
      <c r="K345" s="4"/>
    </row>
    <row r="346" spans="9:11" ht="12.75">
      <c r="I346" s="4"/>
      <c r="J346" s="4"/>
      <c r="K346" s="4"/>
    </row>
    <row r="347" spans="9:11" ht="12.75">
      <c r="I347" s="4"/>
      <c r="J347" s="4"/>
      <c r="K347" s="4"/>
    </row>
    <row r="348" spans="9:11" ht="12.75">
      <c r="I348" s="4"/>
      <c r="J348" s="4"/>
      <c r="K348" s="4"/>
    </row>
    <row r="349" spans="9:11" ht="12.75">
      <c r="I349" s="4"/>
      <c r="J349" s="4"/>
      <c r="K349" s="4"/>
    </row>
    <row r="350" spans="9:11" ht="12.75">
      <c r="I350" s="4"/>
      <c r="J350" s="4"/>
      <c r="K350" s="4"/>
    </row>
    <row r="351" spans="9:11" ht="12.75">
      <c r="I351" s="4"/>
      <c r="J351" s="4"/>
      <c r="K351" s="4"/>
    </row>
    <row r="352" spans="9:11" ht="12.75">
      <c r="I352" s="4"/>
      <c r="J352" s="4"/>
      <c r="K352" s="4"/>
    </row>
    <row r="353" spans="9:11" ht="12.75">
      <c r="I353" s="4"/>
      <c r="J353" s="4"/>
      <c r="K353" s="4"/>
    </row>
    <row r="354" spans="9:11" ht="12.75">
      <c r="I354" s="4"/>
      <c r="J354" s="4"/>
      <c r="K354" s="4"/>
    </row>
    <row r="355" spans="9:11" ht="12.75">
      <c r="I355" s="4"/>
      <c r="J355" s="4"/>
      <c r="K355" s="4"/>
    </row>
    <row r="356" spans="9:11" ht="12.75">
      <c r="I356" s="4"/>
      <c r="J356" s="4"/>
      <c r="K356" s="4"/>
    </row>
    <row r="357" spans="9:11" ht="12.75">
      <c r="I357" s="4"/>
      <c r="J357" s="4"/>
      <c r="K357" s="4"/>
    </row>
    <row r="358" spans="9:11" ht="12.75">
      <c r="I358" s="4"/>
      <c r="J358" s="4"/>
      <c r="K358" s="4"/>
    </row>
    <row r="359" spans="9:11" ht="12.75">
      <c r="I359" s="4"/>
      <c r="J359" s="4"/>
      <c r="K359" s="4"/>
    </row>
    <row r="360" spans="9:11" ht="12.75">
      <c r="I360" s="4"/>
      <c r="J360" s="4"/>
      <c r="K360" s="4"/>
    </row>
    <row r="361" spans="9:11" ht="12.75">
      <c r="I361" s="4"/>
      <c r="J361" s="4"/>
      <c r="K361" s="4"/>
    </row>
    <row r="362" spans="9:11" ht="12.75">
      <c r="I362" s="4"/>
      <c r="J362" s="4"/>
      <c r="K362" s="4"/>
    </row>
    <row r="363" spans="9:11" ht="12.75">
      <c r="I363" s="4"/>
      <c r="J363" s="4"/>
      <c r="K363" s="4"/>
    </row>
    <row r="364" spans="9:11" ht="12.75">
      <c r="I364" s="4"/>
      <c r="J364" s="4"/>
      <c r="K364" s="4"/>
    </row>
    <row r="365" spans="9:11" ht="12.75">
      <c r="I365" s="4"/>
      <c r="J365" s="4"/>
      <c r="K365" s="4"/>
    </row>
    <row r="366" spans="9:11" ht="12.75">
      <c r="I366" s="4"/>
      <c r="J366" s="4"/>
      <c r="K366" s="4"/>
    </row>
    <row r="367" spans="9:11" ht="12.75">
      <c r="I367" s="4"/>
      <c r="J367" s="4"/>
      <c r="K367" s="4"/>
    </row>
    <row r="368" spans="9:11" ht="12.75">
      <c r="I368" s="4"/>
      <c r="J368" s="4"/>
      <c r="K368" s="4"/>
    </row>
    <row r="369" spans="9:11" ht="12.75">
      <c r="I369" s="4"/>
      <c r="J369" s="4"/>
      <c r="K369" s="4"/>
    </row>
    <row r="370" spans="9:11" ht="12.75">
      <c r="I370" s="4"/>
      <c r="J370" s="4"/>
      <c r="K370" s="4"/>
    </row>
    <row r="371" spans="9:11" ht="12.75">
      <c r="I371" s="4"/>
      <c r="J371" s="4"/>
      <c r="K371" s="4"/>
    </row>
    <row r="372" spans="9:11" ht="12.75">
      <c r="I372" s="4"/>
      <c r="J372" s="4"/>
      <c r="K372" s="4"/>
    </row>
    <row r="373" spans="9:11" ht="12.75">
      <c r="I373" s="4"/>
      <c r="J373" s="4"/>
      <c r="K373" s="4"/>
    </row>
    <row r="374" spans="9:11" ht="12.75">
      <c r="I374" s="4"/>
      <c r="J374" s="4"/>
      <c r="K374" s="4"/>
    </row>
  </sheetData>
  <mergeCells count="1">
    <mergeCell ref="B1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5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57421875" style="0" bestFit="1" customWidth="1"/>
    <col min="2" max="2" width="37.28125" style="0" bestFit="1" customWidth="1"/>
    <col min="3" max="3" width="8.28125" style="0" bestFit="1" customWidth="1"/>
    <col min="4" max="4" width="12.00390625" style="0" bestFit="1" customWidth="1"/>
    <col min="5" max="5" width="8.00390625" style="6" bestFit="1" customWidth="1"/>
    <col min="6" max="6" width="8.421875" style="0" customWidth="1"/>
    <col min="10" max="10" width="3.8515625" style="0" customWidth="1"/>
    <col min="11" max="11" width="25.140625" style="0" bestFit="1" customWidth="1"/>
  </cols>
  <sheetData>
    <row r="1" spans="1:5" ht="15">
      <c r="A1" s="8"/>
      <c r="B1" s="69"/>
      <c r="C1" s="69"/>
      <c r="D1" s="69"/>
      <c r="E1" s="70"/>
    </row>
    <row r="2" spans="1:5" ht="15">
      <c r="A2" s="8"/>
      <c r="B2" s="69" t="s">
        <v>138</v>
      </c>
      <c r="C2" s="69"/>
      <c r="D2" s="69"/>
      <c r="E2" s="70"/>
    </row>
    <row r="3" spans="1:5" ht="15">
      <c r="A3" s="10"/>
      <c r="B3" s="10"/>
      <c r="C3" s="10"/>
      <c r="D3" s="10"/>
      <c r="E3" s="71"/>
    </row>
    <row r="4" spans="1:5" ht="15.75" thickBot="1">
      <c r="A4" s="14"/>
      <c r="B4" s="14" t="s">
        <v>27</v>
      </c>
      <c r="C4" s="9" t="s">
        <v>14</v>
      </c>
      <c r="D4" s="9" t="s">
        <v>12</v>
      </c>
      <c r="E4" s="72" t="s">
        <v>28</v>
      </c>
    </row>
    <row r="5" spans="1:5" s="83" customFormat="1" ht="12.75">
      <c r="A5" s="95">
        <v>1</v>
      </c>
      <c r="B5" s="96" t="s">
        <v>133</v>
      </c>
      <c r="C5" s="97">
        <v>20</v>
      </c>
      <c r="D5" s="97">
        <v>7619</v>
      </c>
      <c r="E5" s="98" t="s">
        <v>29</v>
      </c>
    </row>
    <row r="6" spans="1:5" s="86" customFormat="1" ht="12.75">
      <c r="A6" s="87">
        <v>2</v>
      </c>
      <c r="B6" s="88" t="s">
        <v>131</v>
      </c>
      <c r="C6" s="89">
        <v>18</v>
      </c>
      <c r="D6" s="89">
        <v>7108</v>
      </c>
      <c r="E6" s="99" t="s">
        <v>29</v>
      </c>
    </row>
    <row r="7" spans="1:5" s="84" customFormat="1" ht="12.75">
      <c r="A7" s="87">
        <v>3</v>
      </c>
      <c r="B7" s="88" t="s">
        <v>134</v>
      </c>
      <c r="C7" s="89">
        <v>17</v>
      </c>
      <c r="D7" s="89">
        <v>7213</v>
      </c>
      <c r="E7" s="99" t="s">
        <v>29</v>
      </c>
    </row>
    <row r="8" spans="1:5" s="84" customFormat="1" ht="12.75">
      <c r="A8" s="87">
        <v>4</v>
      </c>
      <c r="B8" s="88" t="s">
        <v>136</v>
      </c>
      <c r="C8" s="89">
        <v>13</v>
      </c>
      <c r="D8" s="89">
        <v>7091</v>
      </c>
      <c r="E8" s="90" t="s">
        <v>29</v>
      </c>
    </row>
    <row r="9" spans="1:5" s="84" customFormat="1" ht="12.75">
      <c r="A9" s="87">
        <v>5</v>
      </c>
      <c r="B9" s="88" t="s">
        <v>121</v>
      </c>
      <c r="C9" s="89">
        <v>8</v>
      </c>
      <c r="D9" s="89">
        <v>6985</v>
      </c>
      <c r="E9" s="90" t="s">
        <v>29</v>
      </c>
    </row>
    <row r="10" spans="1:5" ht="12.75">
      <c r="A10" s="87">
        <v>6</v>
      </c>
      <c r="B10" s="88" t="s">
        <v>135</v>
      </c>
      <c r="C10" s="89">
        <v>8</v>
      </c>
      <c r="D10" s="89">
        <v>6912</v>
      </c>
      <c r="E10" s="90" t="s">
        <v>29</v>
      </c>
    </row>
    <row r="11" spans="1:5" s="83" customFormat="1" ht="12.75">
      <c r="A11" s="87">
        <v>7</v>
      </c>
      <c r="B11" s="88" t="s">
        <v>132</v>
      </c>
      <c r="C11" s="89">
        <v>7</v>
      </c>
      <c r="D11" s="89">
        <v>6934</v>
      </c>
      <c r="E11" s="90" t="s">
        <v>29</v>
      </c>
    </row>
    <row r="12" spans="1:5" ht="13.5" thickBot="1">
      <c r="A12" s="91">
        <v>8</v>
      </c>
      <c r="B12" s="92" t="s">
        <v>137</v>
      </c>
      <c r="C12" s="93">
        <v>1</v>
      </c>
      <c r="D12" s="93">
        <v>6934</v>
      </c>
      <c r="E12" s="94" t="s">
        <v>29</v>
      </c>
    </row>
    <row r="14" spans="1:5" s="84" customFormat="1" ht="12.75">
      <c r="A14"/>
      <c r="B14"/>
      <c r="C14"/>
      <c r="D14"/>
      <c r="E14" s="6"/>
    </row>
    <row r="15" spans="1:5" s="84" customFormat="1" ht="12.75">
      <c r="A15"/>
      <c r="B15"/>
      <c r="C15"/>
      <c r="D15"/>
      <c r="E15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F85"/>
  <sheetViews>
    <sheetView workbookViewId="0" topLeftCell="A1">
      <selection activeCell="B19" sqref="B19"/>
    </sheetView>
  </sheetViews>
  <sheetFormatPr defaultColWidth="9.140625" defaultRowHeight="12.75"/>
  <cols>
    <col min="1" max="1" width="3.00390625" style="0" bestFit="1" customWidth="1"/>
    <col min="2" max="2" width="28.7109375" style="0" bestFit="1" customWidth="1"/>
    <col min="3" max="3" width="22.7109375" style="0" bestFit="1" customWidth="1"/>
    <col min="4" max="4" width="6.8515625" style="0" bestFit="1" customWidth="1"/>
    <col min="5" max="5" width="7.28125" style="0" bestFit="1" customWidth="1"/>
    <col min="6" max="6" width="12.140625" style="0" bestFit="1" customWidth="1"/>
  </cols>
  <sheetData>
    <row r="1" spans="1:6" ht="12.75" customHeight="1">
      <c r="A1" s="8"/>
      <c r="B1" s="69"/>
      <c r="C1" s="69"/>
      <c r="D1" s="69"/>
      <c r="E1" s="69"/>
      <c r="F1" s="70"/>
    </row>
    <row r="2" spans="1:6" ht="12.75" customHeight="1">
      <c r="A2" s="8"/>
      <c r="B2" s="69" t="s">
        <v>32</v>
      </c>
      <c r="C2" s="69"/>
      <c r="D2" s="69"/>
      <c r="E2" s="69"/>
      <c r="F2" s="70"/>
    </row>
    <row r="3" spans="1:6" ht="15">
      <c r="A3" s="10"/>
      <c r="B3" s="10"/>
      <c r="C3" s="10"/>
      <c r="D3" s="10"/>
      <c r="E3" s="10"/>
      <c r="F3" s="71"/>
    </row>
    <row r="4" spans="1:6" ht="15">
      <c r="A4" s="14"/>
      <c r="B4" s="14" t="s">
        <v>30</v>
      </c>
      <c r="C4" s="14" t="s">
        <v>27</v>
      </c>
      <c r="D4" s="9" t="s">
        <v>12</v>
      </c>
      <c r="E4" s="9" t="s">
        <v>10</v>
      </c>
      <c r="F4" s="72" t="s">
        <v>31</v>
      </c>
    </row>
    <row r="5" spans="1:6" ht="12.75">
      <c r="A5" s="75">
        <v>1</v>
      </c>
      <c r="B5" s="76" t="str">
        <f>Scheveningen!B9</f>
        <v>Mark de Jong</v>
      </c>
      <c r="C5" s="76" t="s">
        <v>133</v>
      </c>
      <c r="D5" s="73">
        <f>Scheveningen!K9</f>
        <v>537</v>
      </c>
      <c r="E5" s="73">
        <f>Scheveningen!L9</f>
        <v>2</v>
      </c>
      <c r="F5" s="74">
        <f>D5/E5</f>
        <v>268.5</v>
      </c>
    </row>
    <row r="6" spans="1:6" ht="12.75">
      <c r="A6" s="75">
        <v>2</v>
      </c>
      <c r="B6" s="76" t="str">
        <f>Goes!B8</f>
        <v>Serge van Mechelen</v>
      </c>
      <c r="C6" s="76" t="s">
        <v>121</v>
      </c>
      <c r="D6" s="73">
        <f>Goes!K8</f>
        <v>1620</v>
      </c>
      <c r="E6" s="73">
        <f>Goes!L8</f>
        <v>7</v>
      </c>
      <c r="F6" s="74">
        <f>D6/E6</f>
        <v>231.42857142857142</v>
      </c>
    </row>
    <row r="7" spans="1:6" ht="12.75">
      <c r="A7" s="75">
        <v>3</v>
      </c>
      <c r="B7" s="76" t="str">
        <f>Scheveningen!B8</f>
        <v>Marieke de Jong</v>
      </c>
      <c r="C7" s="76" t="s">
        <v>133</v>
      </c>
      <c r="D7" s="73">
        <f>Scheveningen!K8</f>
        <v>1554</v>
      </c>
      <c r="E7" s="73">
        <f>Scheveningen!L8</f>
        <v>7</v>
      </c>
      <c r="F7" s="74">
        <f>D7/E7</f>
        <v>222</v>
      </c>
    </row>
    <row r="8" spans="1:6" ht="12.75">
      <c r="A8" s="75">
        <v>4</v>
      </c>
      <c r="B8" s="76" t="str">
        <f>Tilburg!B12</f>
        <v>Kelly Plummen</v>
      </c>
      <c r="C8" s="76" t="s">
        <v>132</v>
      </c>
      <c r="D8" s="73">
        <f>Tilburg!K12</f>
        <v>1331</v>
      </c>
      <c r="E8" s="73">
        <f>Tilburg!L12</f>
        <v>6</v>
      </c>
      <c r="F8" s="74">
        <f>D8/E8</f>
        <v>221.83333333333334</v>
      </c>
    </row>
    <row r="9" spans="1:6" ht="12.75">
      <c r="A9" s="75">
        <v>5</v>
      </c>
      <c r="B9" s="76" t="str">
        <f>Scheveningen!B7</f>
        <v>Marco Bijman</v>
      </c>
      <c r="C9" s="76" t="s">
        <v>133</v>
      </c>
      <c r="D9" s="73">
        <f>Scheveningen!K7</f>
        <v>663</v>
      </c>
      <c r="E9" s="73">
        <f>Scheveningen!L7</f>
        <v>3</v>
      </c>
      <c r="F9" s="74">
        <f>D9/E9</f>
        <v>221</v>
      </c>
    </row>
    <row r="10" spans="1:6" ht="12.75">
      <c r="A10" s="75">
        <v>6</v>
      </c>
      <c r="B10" s="76" t="str">
        <f>Klercq!B6</f>
        <v>Phil Hulst</v>
      </c>
      <c r="C10" s="76" t="s">
        <v>131</v>
      </c>
      <c r="D10" s="73">
        <f>Klercq!K6</f>
        <v>1538</v>
      </c>
      <c r="E10" s="73">
        <f>Klercq!L6</f>
        <v>7</v>
      </c>
      <c r="F10" s="74">
        <f>D10/E10</f>
        <v>219.71428571428572</v>
      </c>
    </row>
    <row r="11" spans="1:6" ht="12.75">
      <c r="A11" s="75">
        <v>7</v>
      </c>
      <c r="B11" s="76" t="str">
        <f>Bowlingwinkel!B6</f>
        <v>Dave Bais</v>
      </c>
      <c r="C11" s="76" t="s">
        <v>136</v>
      </c>
      <c r="D11" s="73">
        <f>Bowlingwinkel!K6</f>
        <v>1538</v>
      </c>
      <c r="E11" s="73">
        <f>Bowlingwinkel!L6</f>
        <v>7</v>
      </c>
      <c r="F11" s="74">
        <f>D11/E11</f>
        <v>219.71428571428572</v>
      </c>
    </row>
    <row r="12" spans="1:6" ht="12.75">
      <c r="A12" s="75">
        <v>8</v>
      </c>
      <c r="B12" s="76" t="str">
        <f>Stardust!B8</f>
        <v>Glenn Zillekens</v>
      </c>
      <c r="C12" s="76" t="s">
        <v>134</v>
      </c>
      <c r="D12" s="73">
        <f>Stardust!K8</f>
        <v>1513</v>
      </c>
      <c r="E12" s="73">
        <f>Stardust!L8</f>
        <v>7</v>
      </c>
      <c r="F12" s="74">
        <f>D12/E12</f>
        <v>216.14285714285714</v>
      </c>
    </row>
    <row r="13" spans="1:6" ht="12.75">
      <c r="A13" s="75">
        <v>9</v>
      </c>
      <c r="B13" s="76" t="str">
        <f>Scheveningen!B6</f>
        <v>Jeremy da Silva</v>
      </c>
      <c r="C13" s="76" t="s">
        <v>133</v>
      </c>
      <c r="D13" s="73">
        <f>Scheveningen!K6</f>
        <v>1504</v>
      </c>
      <c r="E13" s="73">
        <f>Scheveningen!L6</f>
        <v>7</v>
      </c>
      <c r="F13" s="74">
        <f>D13/E13</f>
        <v>214.85714285714286</v>
      </c>
    </row>
    <row r="14" spans="1:6" ht="12.75">
      <c r="A14" s="75">
        <v>10</v>
      </c>
      <c r="B14" s="76" t="str">
        <f>Scheveningen!B10</f>
        <v>Priscilla Maaswinkel</v>
      </c>
      <c r="C14" s="76" t="s">
        <v>133</v>
      </c>
      <c r="D14" s="73">
        <f>Scheveningen!K10</f>
        <v>641</v>
      </c>
      <c r="E14" s="73">
        <f>Scheveningen!L10</f>
        <v>3</v>
      </c>
      <c r="F14" s="74">
        <f>D14/E14</f>
        <v>213.66666666666666</v>
      </c>
    </row>
    <row r="15" spans="1:6" ht="12.75">
      <c r="A15" s="75">
        <v>11</v>
      </c>
      <c r="B15" s="76" t="str">
        <f>Scheveningen!B12</f>
        <v>Vincent Graafmans</v>
      </c>
      <c r="C15" s="76" t="s">
        <v>133</v>
      </c>
      <c r="D15" s="73">
        <f>Scheveningen!K12</f>
        <v>1493</v>
      </c>
      <c r="E15" s="73">
        <f>Scheveningen!L12</f>
        <v>7</v>
      </c>
      <c r="F15" s="74">
        <f>D15/E15</f>
        <v>213.28571428571428</v>
      </c>
    </row>
    <row r="16" spans="1:6" ht="12.75">
      <c r="A16" s="75">
        <v>12</v>
      </c>
      <c r="B16" s="76" t="str">
        <f>Stout!B12</f>
        <v>Carmen Haandrikman</v>
      </c>
      <c r="C16" s="76" t="s">
        <v>135</v>
      </c>
      <c r="D16" s="73">
        <f>Stout!K12</f>
        <v>1493</v>
      </c>
      <c r="E16" s="73">
        <f>Stout!L12</f>
        <v>7</v>
      </c>
      <c r="F16" s="74">
        <f>D16/E16</f>
        <v>213.28571428571428</v>
      </c>
    </row>
    <row r="17" spans="1:6" ht="12.75">
      <c r="A17" s="75">
        <v>13</v>
      </c>
      <c r="B17" s="76" t="str">
        <f>Bowlingwinkel!B12</f>
        <v>J. v/d Wakker</v>
      </c>
      <c r="C17" s="76" t="s">
        <v>136</v>
      </c>
      <c r="D17" s="73">
        <f>Bowlingwinkel!K12</f>
        <v>1066</v>
      </c>
      <c r="E17" s="73">
        <f>Bowlingwinkel!L12</f>
        <v>5</v>
      </c>
      <c r="F17" s="74">
        <f>D17/E17</f>
        <v>213.2</v>
      </c>
    </row>
    <row r="18" spans="1:6" ht="12.75">
      <c r="A18" s="75">
        <v>14</v>
      </c>
      <c r="B18" s="76" t="str">
        <f>Klercq!B12</f>
        <v>B. Klercq</v>
      </c>
      <c r="C18" s="76" t="s">
        <v>131</v>
      </c>
      <c r="D18" s="73">
        <f>Klercq!K12</f>
        <v>1479</v>
      </c>
      <c r="E18" s="73">
        <f>Klercq!L12</f>
        <v>7</v>
      </c>
      <c r="F18" s="74">
        <f>D18/E18</f>
        <v>211.28571428571428</v>
      </c>
    </row>
    <row r="19" spans="1:6" ht="12.75">
      <c r="A19" s="75">
        <v>15</v>
      </c>
      <c r="B19" s="76" t="str">
        <f>Stardust!B5</f>
        <v>Michael Extra</v>
      </c>
      <c r="C19" s="76" t="s">
        <v>134</v>
      </c>
      <c r="D19" s="73">
        <f>Stardust!K5</f>
        <v>1256</v>
      </c>
      <c r="E19" s="73">
        <f>Stardust!L5</f>
        <v>6</v>
      </c>
      <c r="F19" s="74">
        <f>D19/E19</f>
        <v>209.33333333333334</v>
      </c>
    </row>
    <row r="20" spans="1:6" ht="12.75" customHeight="1">
      <c r="A20" s="75">
        <v>16</v>
      </c>
      <c r="B20" s="76" t="str">
        <f>Stout!B9</f>
        <v>Harry Meijer</v>
      </c>
      <c r="C20" s="76" t="s">
        <v>135</v>
      </c>
      <c r="D20" s="73">
        <f>Stout!K9</f>
        <v>1045</v>
      </c>
      <c r="E20" s="73">
        <f>Stout!L9</f>
        <v>5</v>
      </c>
      <c r="F20" s="74">
        <f>D20/E20</f>
        <v>209</v>
      </c>
    </row>
    <row r="21" spans="1:6" ht="12.75" customHeight="1">
      <c r="A21" s="75">
        <v>17</v>
      </c>
      <c r="B21" s="76" t="str">
        <f>Klercq!B13</f>
        <v>P. Korfage</v>
      </c>
      <c r="C21" s="76" t="s">
        <v>131</v>
      </c>
      <c r="D21" s="73">
        <f>Klercq!K13</f>
        <v>1457</v>
      </c>
      <c r="E21" s="73">
        <f>Klercq!L13</f>
        <v>7</v>
      </c>
      <c r="F21" s="74">
        <f>D21/E21</f>
        <v>208.14285714285714</v>
      </c>
    </row>
    <row r="22" spans="1:6" ht="12.75" customHeight="1">
      <c r="A22" s="75">
        <v>18</v>
      </c>
      <c r="B22" s="76" t="str">
        <f>Kaatje!B5</f>
        <v>H. van Vendeloo</v>
      </c>
      <c r="C22" s="76" t="s">
        <v>137</v>
      </c>
      <c r="D22" s="73">
        <f>Kaatje!K5</f>
        <v>1452</v>
      </c>
      <c r="E22" s="73">
        <f>Kaatje!L5</f>
        <v>7</v>
      </c>
      <c r="F22" s="74">
        <f>D22/E22</f>
        <v>207.42857142857142</v>
      </c>
    </row>
    <row r="23" spans="1:6" ht="12.75" customHeight="1">
      <c r="A23" s="75">
        <v>19</v>
      </c>
      <c r="B23" s="76" t="str">
        <f>Scheveningen!B11</f>
        <v>Santino Jas</v>
      </c>
      <c r="C23" s="76" t="s">
        <v>133</v>
      </c>
      <c r="D23" s="73">
        <f>Scheveningen!K11</f>
        <v>620</v>
      </c>
      <c r="E23" s="73">
        <f>Scheveningen!L11</f>
        <v>3</v>
      </c>
      <c r="F23" s="74">
        <f>D23/E23</f>
        <v>206.66666666666666</v>
      </c>
    </row>
    <row r="24" spans="1:6" ht="12.75" customHeight="1">
      <c r="A24" s="75">
        <v>20</v>
      </c>
      <c r="B24" s="76" t="str">
        <f>Tilburg!B9</f>
        <v>Bianca Wiekeraad</v>
      </c>
      <c r="C24" s="76" t="s">
        <v>132</v>
      </c>
      <c r="D24" s="73">
        <f>Tilburg!K9</f>
        <v>1438</v>
      </c>
      <c r="E24" s="73">
        <f>Tilburg!L9</f>
        <v>7</v>
      </c>
      <c r="F24" s="74">
        <f>D24/E24</f>
        <v>205.42857142857142</v>
      </c>
    </row>
    <row r="25" spans="1:6" ht="12.75" customHeight="1">
      <c r="A25" s="75">
        <v>21</v>
      </c>
      <c r="B25" s="76" t="str">
        <f>Stardust!B10</f>
        <v>Jo Verstappen</v>
      </c>
      <c r="C25" s="76" t="s">
        <v>134</v>
      </c>
      <c r="D25" s="73">
        <f>Stardust!K10</f>
        <v>1438</v>
      </c>
      <c r="E25" s="73">
        <f>Stardust!L10</f>
        <v>7</v>
      </c>
      <c r="F25" s="74">
        <f>D25/E25</f>
        <v>205.42857142857142</v>
      </c>
    </row>
    <row r="26" spans="1:6" ht="12.75" customHeight="1">
      <c r="A26" s="75">
        <v>22</v>
      </c>
      <c r="B26" s="76" t="str">
        <f>Stardust!B7</f>
        <v>Sander Broers</v>
      </c>
      <c r="C26" s="76" t="s">
        <v>134</v>
      </c>
      <c r="D26" s="73">
        <f>Stardust!K7</f>
        <v>615</v>
      </c>
      <c r="E26" s="73">
        <f>Stardust!L7</f>
        <v>3</v>
      </c>
      <c r="F26" s="74">
        <f>D26/E26</f>
        <v>205</v>
      </c>
    </row>
    <row r="27" spans="1:6" ht="12.75" customHeight="1">
      <c r="A27" s="75">
        <v>23</v>
      </c>
      <c r="B27" s="76" t="str">
        <f>Tilburg!B8</f>
        <v>Jamie van Driest</v>
      </c>
      <c r="C27" s="76" t="s">
        <v>132</v>
      </c>
      <c r="D27" s="73">
        <f>Tilburg!K8</f>
        <v>1424</v>
      </c>
      <c r="E27" s="73">
        <f>Tilburg!L8</f>
        <v>7</v>
      </c>
      <c r="F27" s="74">
        <f>D27/E27</f>
        <v>203.42857142857142</v>
      </c>
    </row>
    <row r="28" spans="1:6" ht="12.75" customHeight="1">
      <c r="A28" s="75">
        <v>24</v>
      </c>
      <c r="B28" s="76" t="str">
        <f>Kaatje!B13</f>
        <v>M. Sigmond</v>
      </c>
      <c r="C28" s="76" t="s">
        <v>137</v>
      </c>
      <c r="D28" s="73">
        <f>Kaatje!K13</f>
        <v>1217</v>
      </c>
      <c r="E28" s="73">
        <f>Kaatje!L13</f>
        <v>6</v>
      </c>
      <c r="F28" s="74">
        <f>D28/E28</f>
        <v>202.83333333333334</v>
      </c>
    </row>
    <row r="29" spans="1:6" ht="12.75" customHeight="1">
      <c r="A29" s="75">
        <v>25</v>
      </c>
      <c r="B29" s="76" t="str">
        <f>Scheveningen!B5</f>
        <v>Eric Koning</v>
      </c>
      <c r="C29" s="76" t="s">
        <v>133</v>
      </c>
      <c r="D29" s="73">
        <f>Scheveningen!K5</f>
        <v>607</v>
      </c>
      <c r="E29" s="73">
        <f>Scheveningen!L5</f>
        <v>3</v>
      </c>
      <c r="F29" s="74">
        <f>D29/E29</f>
        <v>202.33333333333334</v>
      </c>
    </row>
    <row r="30" spans="1:6" ht="12.75" customHeight="1">
      <c r="A30" s="75">
        <v>26</v>
      </c>
      <c r="B30" s="76" t="str">
        <f>Bowlingwinkel!B11</f>
        <v>R. ten Bosch</v>
      </c>
      <c r="C30" s="76" t="s">
        <v>136</v>
      </c>
      <c r="D30" s="73">
        <f>Bowlingwinkel!K11</f>
        <v>1412</v>
      </c>
      <c r="E30" s="73">
        <f>Bowlingwinkel!L11</f>
        <v>7</v>
      </c>
      <c r="F30" s="74">
        <f>D30/E30</f>
        <v>201.71428571428572</v>
      </c>
    </row>
    <row r="31" spans="1:6" ht="12.75" customHeight="1">
      <c r="A31" s="75">
        <v>27</v>
      </c>
      <c r="B31" s="76" t="str">
        <f>Stardust!B9</f>
        <v>Bert de Win</v>
      </c>
      <c r="C31" s="76" t="s">
        <v>134</v>
      </c>
      <c r="D31" s="73">
        <f>Stardust!K9</f>
        <v>1406</v>
      </c>
      <c r="E31" s="73">
        <f>Stardust!L9</f>
        <v>7</v>
      </c>
      <c r="F31" s="74">
        <f>D31/E31</f>
        <v>200.85714285714286</v>
      </c>
    </row>
    <row r="32" spans="1:6" ht="12.75" customHeight="1">
      <c r="A32" s="75">
        <v>28</v>
      </c>
      <c r="B32" s="76" t="str">
        <f>Kaatje!B6</f>
        <v>J. Beetstra</v>
      </c>
      <c r="C32" s="76" t="s">
        <v>137</v>
      </c>
      <c r="D32" s="73">
        <f>Kaatje!K6</f>
        <v>1406</v>
      </c>
      <c r="E32" s="73">
        <f>Kaatje!L6</f>
        <v>7</v>
      </c>
      <c r="F32" s="74">
        <f>D32/E32</f>
        <v>200.85714285714286</v>
      </c>
    </row>
    <row r="33" spans="1:6" ht="12.75" customHeight="1">
      <c r="A33" s="75">
        <v>29</v>
      </c>
      <c r="B33" s="76" t="str">
        <f>Bowlingwinkel!B5</f>
        <v>M. v/d Bos</v>
      </c>
      <c r="C33" s="76" t="s">
        <v>136</v>
      </c>
      <c r="D33" s="73">
        <f>Bowlingwinkel!K5</f>
        <v>1202</v>
      </c>
      <c r="E33" s="73">
        <f>Bowlingwinkel!L5</f>
        <v>6</v>
      </c>
      <c r="F33" s="74">
        <f>D33/E33</f>
        <v>200.33333333333334</v>
      </c>
    </row>
    <row r="34" spans="1:6" ht="12.75" customHeight="1">
      <c r="A34" s="75">
        <v>30</v>
      </c>
      <c r="B34" s="76" t="str">
        <f>Goes!B5</f>
        <v>Y. Delafonteyne</v>
      </c>
      <c r="C34" s="76" t="s">
        <v>121</v>
      </c>
      <c r="D34" s="73">
        <f>Goes!K5</f>
        <v>599</v>
      </c>
      <c r="E34" s="73">
        <f>Goes!L5</f>
        <v>3</v>
      </c>
      <c r="F34" s="74">
        <f>D34/E34</f>
        <v>199.66666666666666</v>
      </c>
    </row>
    <row r="35" spans="1:6" ht="12.75">
      <c r="A35" s="75">
        <v>31</v>
      </c>
      <c r="B35" s="76" t="str">
        <f>Goes!B6</f>
        <v>L. Vinters</v>
      </c>
      <c r="C35" s="76" t="s">
        <v>121</v>
      </c>
      <c r="D35" s="73">
        <f>Goes!K6</f>
        <v>1391</v>
      </c>
      <c r="E35" s="73">
        <f>Goes!L6</f>
        <v>7</v>
      </c>
      <c r="F35" s="74">
        <f>D35/E35</f>
        <v>198.71428571428572</v>
      </c>
    </row>
    <row r="36" spans="1:6" ht="12.75">
      <c r="A36" s="75">
        <v>32</v>
      </c>
      <c r="B36" s="76" t="str">
        <f>Stout!B6</f>
        <v>R. Sigmond</v>
      </c>
      <c r="C36" s="76" t="s">
        <v>135</v>
      </c>
      <c r="D36" s="73">
        <f>Stout!K6</f>
        <v>986</v>
      </c>
      <c r="E36" s="73">
        <f>Stout!L6</f>
        <v>5</v>
      </c>
      <c r="F36" s="74">
        <f>D36/E36</f>
        <v>197.2</v>
      </c>
    </row>
    <row r="37" spans="1:6" ht="12.75">
      <c r="A37" s="75">
        <v>33</v>
      </c>
      <c r="B37" s="76" t="str">
        <f>Stardust!B6</f>
        <v>Thijs v/d Wall</v>
      </c>
      <c r="C37" s="76" t="s">
        <v>134</v>
      </c>
      <c r="D37" s="73">
        <f>Stardust!K6</f>
        <v>985</v>
      </c>
      <c r="E37" s="73">
        <f>Stardust!L6</f>
        <v>5</v>
      </c>
      <c r="F37" s="74">
        <f>D37/E37</f>
        <v>197</v>
      </c>
    </row>
    <row r="38" spans="1:6" ht="12.75">
      <c r="A38" s="75">
        <v>34</v>
      </c>
      <c r="B38" s="76" t="str">
        <f>Klercq!B7</f>
        <v>M. Klok</v>
      </c>
      <c r="C38" s="76" t="s">
        <v>131</v>
      </c>
      <c r="D38" s="73">
        <f>Klercq!K7</f>
        <v>1378</v>
      </c>
      <c r="E38" s="73">
        <f>Klercq!L7</f>
        <v>7</v>
      </c>
      <c r="F38" s="74">
        <f>D38/E38</f>
        <v>196.85714285714286</v>
      </c>
    </row>
    <row r="39" spans="1:6" ht="12.75">
      <c r="A39" s="75">
        <v>35</v>
      </c>
      <c r="B39" s="76" t="str">
        <f>Bowlingwinkel!B13</f>
        <v>S. Boonstra</v>
      </c>
      <c r="C39" s="76" t="s">
        <v>136</v>
      </c>
      <c r="D39" s="73">
        <f>Bowlingwinkel!K13</f>
        <v>983</v>
      </c>
      <c r="E39" s="73">
        <f>Bowlingwinkel!L13</f>
        <v>5</v>
      </c>
      <c r="F39" s="74">
        <f>D39/E39</f>
        <v>196.6</v>
      </c>
    </row>
    <row r="40" spans="1:6" ht="12.75">
      <c r="A40" s="75">
        <v>36</v>
      </c>
      <c r="B40" s="76" t="str">
        <f>Stout!B7</f>
        <v>V. Peemen</v>
      </c>
      <c r="C40" s="76" t="s">
        <v>135</v>
      </c>
      <c r="D40" s="73">
        <f>Stout!K7</f>
        <v>587</v>
      </c>
      <c r="E40" s="73">
        <f>Stout!L7</f>
        <v>3</v>
      </c>
      <c r="F40" s="74">
        <f>D40/E40</f>
        <v>195.66666666666666</v>
      </c>
    </row>
    <row r="41" spans="1:6" ht="12.75">
      <c r="A41" s="75">
        <v>37</v>
      </c>
      <c r="B41" s="76" t="str">
        <f>Goes!B7</f>
        <v>J. Roca-Martinez</v>
      </c>
      <c r="C41" s="76" t="s">
        <v>121</v>
      </c>
      <c r="D41" s="73">
        <f>Goes!K7</f>
        <v>975</v>
      </c>
      <c r="E41" s="73">
        <f>Goes!L7</f>
        <v>5</v>
      </c>
      <c r="F41" s="74">
        <f>D41/E41</f>
        <v>195</v>
      </c>
    </row>
    <row r="42" spans="1:6" ht="12.75">
      <c r="A42" s="75">
        <v>38</v>
      </c>
      <c r="B42" s="76" t="str">
        <f>Stout!B8</f>
        <v>Heinz Nossent</v>
      </c>
      <c r="C42" s="76" t="s">
        <v>135</v>
      </c>
      <c r="D42" s="73">
        <f>Stout!K8</f>
        <v>771</v>
      </c>
      <c r="E42" s="73">
        <f>Stout!L8</f>
        <v>4</v>
      </c>
      <c r="F42" s="74">
        <f>D42/E42</f>
        <v>192.75</v>
      </c>
    </row>
    <row r="43" spans="1:6" ht="12.75">
      <c r="A43" s="75">
        <v>39</v>
      </c>
      <c r="B43" s="76" t="str">
        <f>Tilburg!B6</f>
        <v>Cheska Tomas</v>
      </c>
      <c r="C43" s="76" t="s">
        <v>132</v>
      </c>
      <c r="D43" s="73">
        <f>Tilburg!K6</f>
        <v>961</v>
      </c>
      <c r="E43" s="73">
        <f>Tilburg!L6</f>
        <v>5</v>
      </c>
      <c r="F43" s="74">
        <f>D43/E43</f>
        <v>192.2</v>
      </c>
    </row>
    <row r="44" spans="1:6" ht="12.75">
      <c r="A44" s="75">
        <v>40</v>
      </c>
      <c r="B44" s="76" t="str">
        <f>Stout!B10</f>
        <v>Y. Hamstra</v>
      </c>
      <c r="C44" s="76" t="s">
        <v>135</v>
      </c>
      <c r="D44" s="73">
        <f>Stout!K10</f>
        <v>1130</v>
      </c>
      <c r="E44" s="73">
        <f>Stout!L10</f>
        <v>6</v>
      </c>
      <c r="F44" s="74">
        <f>D44/E44</f>
        <v>188.33333333333334</v>
      </c>
    </row>
    <row r="45" spans="1:6" ht="12.75">
      <c r="A45" s="75">
        <v>41</v>
      </c>
      <c r="B45" s="76" t="str">
        <f>Goes!B10</f>
        <v>Chris Mijnsbergen</v>
      </c>
      <c r="C45" s="76" t="s">
        <v>121</v>
      </c>
      <c r="D45" s="73">
        <f>Goes!K10</f>
        <v>750</v>
      </c>
      <c r="E45" s="73">
        <f>Goes!L10</f>
        <v>4</v>
      </c>
      <c r="F45" s="74">
        <f>D45/E45</f>
        <v>187.5</v>
      </c>
    </row>
    <row r="46" spans="1:6" ht="12.75">
      <c r="A46" s="75">
        <v>42</v>
      </c>
      <c r="B46" s="76" t="str">
        <f>Bowlingwinkel!B9</f>
        <v>G. Jongejan</v>
      </c>
      <c r="C46" s="76" t="s">
        <v>136</v>
      </c>
      <c r="D46" s="73">
        <f>Bowlingwinkel!K9</f>
        <v>560</v>
      </c>
      <c r="E46" s="73">
        <f>Bowlingwinkel!L9</f>
        <v>3</v>
      </c>
      <c r="F46" s="74">
        <f>D46/E46</f>
        <v>186.66666666666666</v>
      </c>
    </row>
    <row r="47" spans="1:6" ht="12.75">
      <c r="A47" s="75">
        <v>43</v>
      </c>
      <c r="B47" s="76" t="str">
        <f>Goes!B12</f>
        <v>B van Doorn</v>
      </c>
      <c r="C47" s="76" t="s">
        <v>121</v>
      </c>
      <c r="D47" s="73">
        <f>Goes!K12</f>
        <v>744</v>
      </c>
      <c r="E47" s="73">
        <f>Goes!L12</f>
        <v>4</v>
      </c>
      <c r="F47" s="74">
        <f>D47/E47</f>
        <v>186</v>
      </c>
    </row>
    <row r="48" spans="1:6" ht="12.75">
      <c r="A48" s="75">
        <v>44</v>
      </c>
      <c r="B48" s="76" t="str">
        <f>Kaatje!B7</f>
        <v>Tini van Dorst</v>
      </c>
      <c r="C48" s="76" t="s">
        <v>137</v>
      </c>
      <c r="D48" s="73">
        <f>Kaatje!K7</f>
        <v>925</v>
      </c>
      <c r="E48" s="73">
        <f>Kaatje!L7</f>
        <v>5</v>
      </c>
      <c r="F48" s="74">
        <f>D48/E48</f>
        <v>185</v>
      </c>
    </row>
    <row r="49" spans="1:6" ht="12.75">
      <c r="A49" s="75">
        <v>45</v>
      </c>
      <c r="B49" s="76" t="str">
        <f>Goes!B9</f>
        <v>J. Willems</v>
      </c>
      <c r="C49" s="76" t="s">
        <v>121</v>
      </c>
      <c r="D49" s="73">
        <f>Goes!K9</f>
        <v>906</v>
      </c>
      <c r="E49" s="73">
        <f>Goes!L9</f>
        <v>5</v>
      </c>
      <c r="F49" s="74">
        <f>D49/E49</f>
        <v>181.2</v>
      </c>
    </row>
    <row r="50" spans="1:6" ht="12.75">
      <c r="A50" s="75">
        <v>46</v>
      </c>
      <c r="B50" s="76" t="str">
        <f>Tilburg!B11</f>
        <v>F. Casemier</v>
      </c>
      <c r="C50" s="76" t="s">
        <v>132</v>
      </c>
      <c r="D50" s="73">
        <f>Tilburg!K11</f>
        <v>903</v>
      </c>
      <c r="E50" s="73">
        <f>Tilburg!L11</f>
        <v>5</v>
      </c>
      <c r="F50" s="74">
        <f>D50/E50</f>
        <v>180.6</v>
      </c>
    </row>
    <row r="51" spans="1:6" ht="12.75">
      <c r="A51" s="75">
        <v>47</v>
      </c>
      <c r="B51" s="76" t="str">
        <f>Stout!B5</f>
        <v>Wilbert Anthonisse</v>
      </c>
      <c r="C51" s="76" t="s">
        <v>135</v>
      </c>
      <c r="D51" s="73">
        <f>Stout!K5</f>
        <v>900</v>
      </c>
      <c r="E51" s="73">
        <f>Stout!L5</f>
        <v>5</v>
      </c>
      <c r="F51" s="74">
        <f>D51/E51</f>
        <v>180</v>
      </c>
    </row>
    <row r="52" spans="1:6" ht="12.75">
      <c r="A52" s="75">
        <v>48</v>
      </c>
      <c r="B52" s="76" t="str">
        <f>Klercq!B11</f>
        <v>N. Klercq</v>
      </c>
      <c r="C52" s="76" t="s">
        <v>131</v>
      </c>
      <c r="D52" s="73">
        <f>Klercq!K11</f>
        <v>1256</v>
      </c>
      <c r="E52" s="73">
        <f>Klercq!L11</f>
        <v>7</v>
      </c>
      <c r="F52" s="74">
        <f>D52/E52</f>
        <v>179.42857142857142</v>
      </c>
    </row>
    <row r="53" spans="1:6" ht="12.75">
      <c r="A53" s="75">
        <v>49</v>
      </c>
      <c r="B53" s="76" t="str">
        <f>Tilburg!B13</f>
        <v>Angelo Tomas</v>
      </c>
      <c r="C53" s="76" t="s">
        <v>132</v>
      </c>
      <c r="D53" s="73">
        <f>Tilburg!K13</f>
        <v>536</v>
      </c>
      <c r="E53" s="73">
        <f>Tilburg!L13</f>
        <v>3</v>
      </c>
      <c r="F53" s="74">
        <f>D53/E53</f>
        <v>178.66666666666666</v>
      </c>
    </row>
    <row r="54" spans="1:6" ht="12.75">
      <c r="A54" s="75">
        <v>50</v>
      </c>
      <c r="B54" s="76" t="str">
        <f>Kaatje!B9</f>
        <v>P. van Eert</v>
      </c>
      <c r="C54" s="76" t="s">
        <v>137</v>
      </c>
      <c r="D54" s="73">
        <f>Kaatje!K9</f>
        <v>1059</v>
      </c>
      <c r="E54" s="73">
        <f>Kaatje!L9</f>
        <v>6</v>
      </c>
      <c r="F54" s="74">
        <f>D54/E54</f>
        <v>176.5</v>
      </c>
    </row>
    <row r="55" spans="1:6" ht="12.75">
      <c r="A55" s="75">
        <v>51</v>
      </c>
      <c r="B55" s="76" t="str">
        <f>Tilburg!B5</f>
        <v>Hans Krijnen</v>
      </c>
      <c r="C55" s="76" t="s">
        <v>132</v>
      </c>
      <c r="D55" s="73">
        <f>Tilburg!K5</f>
        <v>341</v>
      </c>
      <c r="E55" s="73">
        <f>Tilburg!L5</f>
        <v>2</v>
      </c>
      <c r="F55" s="74">
        <f>D55/E55</f>
        <v>170.5</v>
      </c>
    </row>
    <row r="56" spans="1:6" ht="12.75">
      <c r="A56" s="75">
        <v>52</v>
      </c>
      <c r="B56" s="76" t="str">
        <f>Kaatje!B10</f>
        <v>J v/d Berg</v>
      </c>
      <c r="C56" s="76" t="s">
        <v>137</v>
      </c>
      <c r="D56" s="73">
        <f>Kaatje!K10</f>
        <v>670</v>
      </c>
      <c r="E56" s="73">
        <f>Kaatje!L10</f>
        <v>4</v>
      </c>
      <c r="F56" s="74">
        <f>D56/E56</f>
        <v>167.5</v>
      </c>
    </row>
    <row r="57" spans="1:6" ht="12.75">
      <c r="A57" s="75">
        <v>53</v>
      </c>
      <c r="B57" s="76" t="str">
        <f>Bowlingwinkel!B10</f>
        <v>K. Broekman</v>
      </c>
      <c r="C57" s="76" t="s">
        <v>136</v>
      </c>
      <c r="D57" s="73">
        <f>Bowlingwinkel!K10</f>
        <v>330</v>
      </c>
      <c r="E57" s="73">
        <f>Bowlingwinkel!L10</f>
        <v>2</v>
      </c>
      <c r="F57" s="74">
        <f>D57/E57</f>
        <v>165</v>
      </c>
    </row>
    <row r="58" spans="1:6" ht="12.75">
      <c r="A58" s="75">
        <v>54</v>
      </c>
      <c r="B58" s="76" t="str">
        <f>Klercq!B5</f>
        <v>R. Werker</v>
      </c>
      <c r="C58" s="76" t="s">
        <v>131</v>
      </c>
      <c r="D58" s="73">
        <f>Klercq!K5</f>
        <v>0</v>
      </c>
      <c r="E58" s="73">
        <f>Klercq!L5</f>
        <v>0</v>
      </c>
      <c r="F58" s="74" t="e">
        <f>D58/E58</f>
        <v>#DIV/0!</v>
      </c>
    </row>
    <row r="59" spans="1:6" ht="12.75">
      <c r="A59" s="75">
        <v>55</v>
      </c>
      <c r="B59" s="76" t="str">
        <f>Klercq!B8</f>
        <v>D. Tetelepta</v>
      </c>
      <c r="C59" s="76" t="s">
        <v>131</v>
      </c>
      <c r="D59" s="73">
        <f>Klercq!K8</f>
        <v>0</v>
      </c>
      <c r="E59" s="73">
        <f>Klercq!L8</f>
        <v>0</v>
      </c>
      <c r="F59" s="74" t="e">
        <f>D59/E59</f>
        <v>#DIV/0!</v>
      </c>
    </row>
    <row r="60" spans="1:6" ht="12.75">
      <c r="A60" s="75">
        <v>56</v>
      </c>
      <c r="B60" s="76" t="str">
        <f>Klercq!B9</f>
        <v>F. Janssen</v>
      </c>
      <c r="C60" s="76" t="s">
        <v>131</v>
      </c>
      <c r="D60" s="73">
        <f>Klercq!K9</f>
        <v>0</v>
      </c>
      <c r="E60" s="73">
        <f>Klercq!L9</f>
        <v>0</v>
      </c>
      <c r="F60" s="74" t="e">
        <f>D60/E60</f>
        <v>#DIV/0!</v>
      </c>
    </row>
    <row r="61" spans="1:6" ht="12.75">
      <c r="A61" s="75">
        <v>57</v>
      </c>
      <c r="B61" s="76" t="str">
        <f>Klercq!B10</f>
        <v>R. Janssen</v>
      </c>
      <c r="C61" s="76" t="s">
        <v>131</v>
      </c>
      <c r="D61" s="73">
        <f>Klercq!K10</f>
        <v>0</v>
      </c>
      <c r="E61" s="73">
        <f>Klercq!L10</f>
        <v>0</v>
      </c>
      <c r="F61" s="74" t="e">
        <f>D61/E61</f>
        <v>#DIV/0!</v>
      </c>
    </row>
    <row r="62" spans="1:6" ht="12.75">
      <c r="A62" s="75">
        <v>58</v>
      </c>
      <c r="B62" s="76" t="str">
        <f>Klercq!B14</f>
        <v>W. Klok</v>
      </c>
      <c r="C62" s="76" t="s">
        <v>131</v>
      </c>
      <c r="D62" s="73">
        <f>Klercq!K14</f>
        <v>0</v>
      </c>
      <c r="E62" s="73">
        <f>Klercq!L14</f>
        <v>0</v>
      </c>
      <c r="F62" s="74" t="e">
        <f>D62/E62</f>
        <v>#DIV/0!</v>
      </c>
    </row>
    <row r="63" spans="1:6" ht="12.75">
      <c r="A63" s="75">
        <v>59</v>
      </c>
      <c r="B63" s="76" t="str">
        <f>Tilburg!B7</f>
        <v>Steve Gastmans</v>
      </c>
      <c r="C63" s="76" t="s">
        <v>132</v>
      </c>
      <c r="D63" s="73">
        <f>Tilburg!K7</f>
        <v>0</v>
      </c>
      <c r="E63" s="73">
        <f>Tilburg!L7</f>
        <v>0</v>
      </c>
      <c r="F63" s="74" t="e">
        <f>D63/E63</f>
        <v>#DIV/0!</v>
      </c>
    </row>
    <row r="64" spans="1:6" ht="12.75">
      <c r="A64" s="75">
        <v>60</v>
      </c>
      <c r="B64" s="76" t="str">
        <f>Tilburg!B10</f>
        <v>Thomas Dol</v>
      </c>
      <c r="C64" s="76" t="s">
        <v>132</v>
      </c>
      <c r="D64" s="73">
        <f>Tilburg!K10</f>
        <v>0</v>
      </c>
      <c r="E64" s="73">
        <f>Tilburg!L10</f>
        <v>0</v>
      </c>
      <c r="F64" s="74" t="e">
        <f>D64/E64</f>
        <v>#DIV/0!</v>
      </c>
    </row>
    <row r="65" spans="1:6" ht="12.75">
      <c r="A65" s="75">
        <v>61</v>
      </c>
      <c r="B65" s="76">
        <f>Scheveningen!B13</f>
        <v>0</v>
      </c>
      <c r="C65" s="76" t="s">
        <v>133</v>
      </c>
      <c r="D65" s="73">
        <f>Scheveningen!K13</f>
        <v>0</v>
      </c>
      <c r="E65" s="73">
        <f>Scheveningen!L13</f>
        <v>0</v>
      </c>
      <c r="F65" s="74" t="e">
        <f>D65/E65</f>
        <v>#DIV/0!</v>
      </c>
    </row>
    <row r="66" spans="1:6" ht="12.75">
      <c r="A66" s="75">
        <v>62</v>
      </c>
      <c r="B66" s="76">
        <f>Scheveningen!B14</f>
        <v>0</v>
      </c>
      <c r="C66" s="76" t="s">
        <v>133</v>
      </c>
      <c r="D66" s="73">
        <f>Scheveningen!K14</f>
        <v>0</v>
      </c>
      <c r="E66" s="73">
        <f>Scheveningen!L14</f>
        <v>0</v>
      </c>
      <c r="F66" s="74" t="e">
        <f>D66/E66</f>
        <v>#DIV/0!</v>
      </c>
    </row>
    <row r="67" spans="1:6" ht="12.75">
      <c r="A67" s="75">
        <v>63</v>
      </c>
      <c r="B67" s="76" t="str">
        <f>Stardust!B11</f>
        <v>Hans Verreyt</v>
      </c>
      <c r="C67" s="76" t="s">
        <v>134</v>
      </c>
      <c r="D67" s="73">
        <f>Stardust!K11</f>
        <v>0</v>
      </c>
      <c r="E67" s="73">
        <f>Stardust!L11</f>
        <v>0</v>
      </c>
      <c r="F67" s="74" t="e">
        <f>D67/E67</f>
        <v>#DIV/0!</v>
      </c>
    </row>
    <row r="68" spans="1:6" ht="12.75">
      <c r="A68" s="75">
        <v>64</v>
      </c>
      <c r="B68" s="76" t="str">
        <f>Stardust!B12</f>
        <v>Angelique de Win</v>
      </c>
      <c r="C68" s="76" t="s">
        <v>134</v>
      </c>
      <c r="D68" s="73">
        <f>Stardust!K12</f>
        <v>0</v>
      </c>
      <c r="E68" s="73">
        <f>Stardust!L12</f>
        <v>0</v>
      </c>
      <c r="F68" s="74" t="e">
        <f>D68/E68</f>
        <v>#DIV/0!</v>
      </c>
    </row>
    <row r="69" spans="1:6" ht="12.75">
      <c r="A69" s="75">
        <v>65</v>
      </c>
      <c r="B69" s="76" t="str">
        <f>Stardust!B13</f>
        <v>John Quick</v>
      </c>
      <c r="C69" s="76" t="s">
        <v>134</v>
      </c>
      <c r="D69" s="73">
        <f>Stardust!K13</f>
        <v>0</v>
      </c>
      <c r="E69" s="73">
        <f>Stardust!L13</f>
        <v>0</v>
      </c>
      <c r="F69" s="74" t="e">
        <f>D69/E69</f>
        <v>#DIV/0!</v>
      </c>
    </row>
    <row r="70" spans="1:6" ht="12.75">
      <c r="A70" s="75">
        <v>66</v>
      </c>
      <c r="B70" s="76" t="str">
        <f>Stardust!B14</f>
        <v>Brian Zillekens</v>
      </c>
      <c r="C70" s="76" t="s">
        <v>134</v>
      </c>
      <c r="D70" s="73">
        <f>Stardust!K14</f>
        <v>0</v>
      </c>
      <c r="E70" s="73">
        <f>Stardust!L14</f>
        <v>0</v>
      </c>
      <c r="F70" s="74" t="e">
        <f>D70/E70</f>
        <v>#DIV/0!</v>
      </c>
    </row>
    <row r="71" spans="1:6" ht="12.75">
      <c r="A71" s="75">
        <v>67</v>
      </c>
      <c r="B71" s="76" t="str">
        <f>Stout!B11</f>
        <v>T. Klaversma</v>
      </c>
      <c r="C71" s="76" t="s">
        <v>135</v>
      </c>
      <c r="D71" s="73">
        <f>Stout!K11</f>
        <v>0</v>
      </c>
      <c r="E71" s="73">
        <f>Stout!L11</f>
        <v>0</v>
      </c>
      <c r="F71" s="74" t="e">
        <f>D71/E71</f>
        <v>#DIV/0!</v>
      </c>
    </row>
    <row r="72" spans="1:6" ht="12.75">
      <c r="A72" s="75">
        <v>68</v>
      </c>
      <c r="B72" s="76">
        <f>Stout!B13</f>
        <v>0</v>
      </c>
      <c r="C72" s="76" t="s">
        <v>135</v>
      </c>
      <c r="D72" s="73">
        <f>Stout!K13</f>
        <v>0</v>
      </c>
      <c r="E72" s="73">
        <f>Stout!L13</f>
        <v>0</v>
      </c>
      <c r="F72" s="74" t="e">
        <f>D72/E72</f>
        <v>#DIV/0!</v>
      </c>
    </row>
    <row r="73" spans="1:6" ht="12.75">
      <c r="A73" s="75">
        <v>69</v>
      </c>
      <c r="B73" s="76">
        <f>Stout!B14</f>
        <v>0</v>
      </c>
      <c r="C73" s="76" t="s">
        <v>135</v>
      </c>
      <c r="D73" s="73">
        <f>Stout!K14</f>
        <v>0</v>
      </c>
      <c r="E73" s="73">
        <f>Stout!L14</f>
        <v>0</v>
      </c>
      <c r="F73" s="74" t="e">
        <f>D73/E73</f>
        <v>#DIV/0!</v>
      </c>
    </row>
    <row r="74" spans="1:6" ht="12.75">
      <c r="A74" s="75">
        <v>70</v>
      </c>
      <c r="B74" s="76" t="str">
        <f>Bowlingwinkel!B7</f>
        <v>J. de Droog</v>
      </c>
      <c r="C74" s="76" t="s">
        <v>136</v>
      </c>
      <c r="D74" s="73">
        <f>Bowlingwinkel!K7</f>
        <v>0</v>
      </c>
      <c r="E74" s="73">
        <f>Bowlingwinkel!L7</f>
        <v>0</v>
      </c>
      <c r="F74" s="74" t="e">
        <f>D74/E74</f>
        <v>#DIV/0!</v>
      </c>
    </row>
    <row r="75" spans="1:6" ht="12.75">
      <c r="A75" s="75">
        <v>71</v>
      </c>
      <c r="B75" s="76" t="str">
        <f>Bowlingwinkel!B8</f>
        <v>M. Biesma</v>
      </c>
      <c r="C75" s="76" t="s">
        <v>136</v>
      </c>
      <c r="D75" s="73">
        <f>Bowlingwinkel!K8</f>
        <v>0</v>
      </c>
      <c r="E75" s="73">
        <f>Bowlingwinkel!L8</f>
        <v>0</v>
      </c>
      <c r="F75" s="74" t="e">
        <f>D75/E75</f>
        <v>#DIV/0!</v>
      </c>
    </row>
    <row r="76" spans="1:6" ht="12.75">
      <c r="A76" s="75">
        <v>72</v>
      </c>
      <c r="B76" s="76">
        <f>Bowlingwinkel!B14</f>
        <v>0</v>
      </c>
      <c r="C76" s="76" t="s">
        <v>136</v>
      </c>
      <c r="D76" s="73">
        <f>Bowlingwinkel!K14</f>
        <v>0</v>
      </c>
      <c r="E76" s="73">
        <f>Bowlingwinkel!L14</f>
        <v>0</v>
      </c>
      <c r="F76" s="74" t="e">
        <f>D76/E76</f>
        <v>#DIV/0!</v>
      </c>
    </row>
    <row r="77" spans="1:6" ht="12.75">
      <c r="A77" s="75">
        <v>73</v>
      </c>
      <c r="B77" s="76" t="str">
        <f>Kaatje!B8</f>
        <v>A. de Vries</v>
      </c>
      <c r="C77" s="76" t="s">
        <v>137</v>
      </c>
      <c r="D77" s="73">
        <f>Kaatje!K8</f>
        <v>0</v>
      </c>
      <c r="E77" s="73">
        <f>Kaatje!L8</f>
        <v>0</v>
      </c>
      <c r="F77" s="74" t="e">
        <f>D77/E77</f>
        <v>#DIV/0!</v>
      </c>
    </row>
    <row r="78" spans="1:6" ht="12.75">
      <c r="A78" s="75">
        <v>74</v>
      </c>
      <c r="B78" s="76" t="str">
        <f>Kaatje!B11</f>
        <v>F. Gerts</v>
      </c>
      <c r="C78" s="76" t="s">
        <v>137</v>
      </c>
      <c r="D78" s="73">
        <f>Kaatje!K11</f>
        <v>0</v>
      </c>
      <c r="E78" s="73">
        <f>Kaatje!L11</f>
        <v>0</v>
      </c>
      <c r="F78" s="74" t="e">
        <f>D78/E78</f>
        <v>#DIV/0!</v>
      </c>
    </row>
    <row r="79" spans="1:6" ht="12.75">
      <c r="A79" s="75">
        <v>75</v>
      </c>
      <c r="B79" s="76" t="str">
        <f>Kaatje!B12</f>
        <v>D. Kuster</v>
      </c>
      <c r="C79" s="76" t="s">
        <v>137</v>
      </c>
      <c r="D79" s="73">
        <f>Kaatje!K12</f>
        <v>0</v>
      </c>
      <c r="E79" s="73">
        <f>Kaatje!L12</f>
        <v>0</v>
      </c>
      <c r="F79" s="74" t="e">
        <f>D79/E79</f>
        <v>#DIV/0!</v>
      </c>
    </row>
    <row r="80" spans="1:6" ht="12.75">
      <c r="A80" s="75">
        <v>76</v>
      </c>
      <c r="B80" s="76">
        <f>Kaatje!B14</f>
        <v>0</v>
      </c>
      <c r="C80" s="76" t="s">
        <v>137</v>
      </c>
      <c r="D80" s="73">
        <f>Kaatje!K14</f>
        <v>0</v>
      </c>
      <c r="E80" s="73">
        <f>Kaatje!L14</f>
        <v>0</v>
      </c>
      <c r="F80" s="74" t="e">
        <f>D80/E80</f>
        <v>#DIV/0!</v>
      </c>
    </row>
    <row r="81" spans="1:6" ht="12.75">
      <c r="A81" s="75">
        <v>77</v>
      </c>
      <c r="B81" s="76" t="str">
        <f>Goes!B11</f>
        <v>H. van Steenis</v>
      </c>
      <c r="C81" s="76" t="s">
        <v>121</v>
      </c>
      <c r="D81" s="73">
        <f>Goes!K11</f>
        <v>0</v>
      </c>
      <c r="E81" s="73">
        <f>Goes!L11</f>
        <v>0</v>
      </c>
      <c r="F81" s="74" t="e">
        <f>D81/E81</f>
        <v>#DIV/0!</v>
      </c>
    </row>
    <row r="82" spans="1:6" ht="12.75">
      <c r="A82" s="75">
        <v>78</v>
      </c>
      <c r="B82" s="76" t="str">
        <f>Goes!B13</f>
        <v>R. de Rooy</v>
      </c>
      <c r="C82" s="76" t="s">
        <v>121</v>
      </c>
      <c r="D82" s="73">
        <f>Goes!K13</f>
        <v>0</v>
      </c>
      <c r="E82" s="73">
        <f>Goes!L13</f>
        <v>0</v>
      </c>
      <c r="F82" s="74" t="e">
        <f>D82/E82</f>
        <v>#DIV/0!</v>
      </c>
    </row>
    <row r="83" spans="1:6" ht="12.75">
      <c r="A83" s="75">
        <v>79</v>
      </c>
      <c r="B83" s="76">
        <f>Goes!B14</f>
        <v>0</v>
      </c>
      <c r="C83" s="76" t="s">
        <v>121</v>
      </c>
      <c r="D83" s="73">
        <f>Goes!K14</f>
        <v>0</v>
      </c>
      <c r="E83" s="73">
        <f>Goes!L14</f>
        <v>0</v>
      </c>
      <c r="F83" s="74" t="e">
        <f>D83/E83</f>
        <v>#DIV/0!</v>
      </c>
    </row>
    <row r="84" spans="1:6" ht="12.75">
      <c r="A84" s="75">
        <v>80</v>
      </c>
      <c r="B84" s="76">
        <f>Tilburg!B14</f>
        <v>0</v>
      </c>
      <c r="C84" s="76" t="s">
        <v>132</v>
      </c>
      <c r="D84" s="73">
        <f>Tilburg!K14</f>
        <v>0</v>
      </c>
      <c r="E84" s="73">
        <f>Tilburg!L14</f>
        <v>0</v>
      </c>
      <c r="F84" s="74" t="e">
        <f>D84/E84</f>
        <v>#DIV/0!</v>
      </c>
    </row>
    <row r="85" spans="2:6" ht="12.75">
      <c r="B85" s="76"/>
      <c r="C85" s="76"/>
      <c r="D85" s="100"/>
      <c r="E85" s="100"/>
      <c r="F85" s="10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D85"/>
  <sheetViews>
    <sheetView workbookViewId="0" topLeftCell="A1">
      <selection activeCell="B3" sqref="B3"/>
    </sheetView>
  </sheetViews>
  <sheetFormatPr defaultColWidth="9.140625" defaultRowHeight="12.75"/>
  <cols>
    <col min="1" max="1" width="3.00390625" style="0" bestFit="1" customWidth="1"/>
    <col min="2" max="2" width="28.7109375" style="0" bestFit="1" customWidth="1"/>
    <col min="3" max="3" width="22.7109375" style="0" bestFit="1" customWidth="1"/>
  </cols>
  <sheetData>
    <row r="1" spans="1:4" ht="12.75" customHeight="1">
      <c r="A1" s="8"/>
      <c r="B1" s="69"/>
      <c r="C1" s="69"/>
      <c r="D1" s="102"/>
    </row>
    <row r="2" spans="1:4" ht="12.75" customHeight="1">
      <c r="A2" s="8"/>
      <c r="B2" s="69" t="s">
        <v>139</v>
      </c>
      <c r="C2" s="69"/>
      <c r="D2" s="102"/>
    </row>
    <row r="3" spans="1:4" ht="15">
      <c r="A3" s="10"/>
      <c r="B3" s="10"/>
      <c r="C3" s="10"/>
      <c r="D3" s="103" t="s">
        <v>33</v>
      </c>
    </row>
    <row r="4" spans="1:4" ht="15">
      <c r="A4" s="14"/>
      <c r="B4" s="14" t="s">
        <v>30</v>
      </c>
      <c r="C4" s="14" t="s">
        <v>27</v>
      </c>
      <c r="D4" s="103" t="s">
        <v>34</v>
      </c>
    </row>
    <row r="5" spans="1:4" ht="12.75">
      <c r="A5" s="75">
        <v>1</v>
      </c>
      <c r="B5" s="76" t="str">
        <f>Goes!B8</f>
        <v>Serge van Mechelen</v>
      </c>
      <c r="C5" s="76" t="s">
        <v>121</v>
      </c>
      <c r="D5" s="73">
        <f>Goes!N8</f>
        <v>299</v>
      </c>
    </row>
    <row r="6" spans="1:4" ht="12.75">
      <c r="A6" s="75">
        <v>2</v>
      </c>
      <c r="B6" s="76" t="str">
        <f>Stout!B9</f>
        <v>Harry Meijer</v>
      </c>
      <c r="C6" s="76" t="s">
        <v>135</v>
      </c>
      <c r="D6" s="73">
        <f>Stout!N9</f>
        <v>299</v>
      </c>
    </row>
    <row r="7" spans="1:4" ht="12.75">
      <c r="A7" s="75">
        <v>3</v>
      </c>
      <c r="B7" s="76" t="str">
        <f>Klercq!B12</f>
        <v>B. Klercq</v>
      </c>
      <c r="C7" s="76" t="s">
        <v>131</v>
      </c>
      <c r="D7" s="73">
        <f>Klercq!N12</f>
        <v>286</v>
      </c>
    </row>
    <row r="8" spans="1:4" ht="12.75">
      <c r="A8" s="75">
        <v>4</v>
      </c>
      <c r="B8" s="76" t="str">
        <f>Scheveningen!B9</f>
        <v>Mark de Jong</v>
      </c>
      <c r="C8" s="76" t="s">
        <v>133</v>
      </c>
      <c r="D8" s="73">
        <f>Scheveningen!N9</f>
        <v>279</v>
      </c>
    </row>
    <row r="9" spans="1:4" ht="12.75">
      <c r="A9" s="75">
        <v>5</v>
      </c>
      <c r="B9" s="76" t="str">
        <f>Klercq!B6</f>
        <v>Phil Hulst</v>
      </c>
      <c r="C9" s="76" t="s">
        <v>131</v>
      </c>
      <c r="D9" s="73">
        <f>Klercq!N6</f>
        <v>276</v>
      </c>
    </row>
    <row r="10" spans="1:4" ht="12.75">
      <c r="A10" s="75">
        <v>6</v>
      </c>
      <c r="B10" s="76" t="str">
        <f>Bowlingwinkel!B6</f>
        <v>Dave Bais</v>
      </c>
      <c r="C10" s="76" t="s">
        <v>136</v>
      </c>
      <c r="D10" s="73">
        <f>Bowlingwinkel!N6</f>
        <v>268</v>
      </c>
    </row>
    <row r="11" spans="1:4" ht="12.75">
      <c r="A11" s="75">
        <v>7</v>
      </c>
      <c r="B11" s="76" t="str">
        <f>Stardust!B8</f>
        <v>Glenn Zillekens</v>
      </c>
      <c r="C11" s="76" t="s">
        <v>134</v>
      </c>
      <c r="D11" s="73">
        <f>Stardust!N8</f>
        <v>268</v>
      </c>
    </row>
    <row r="12" spans="1:4" ht="12.75">
      <c r="A12" s="75">
        <v>8</v>
      </c>
      <c r="B12" s="76" t="str">
        <f>Stout!B12</f>
        <v>Carmen Haandrikman</v>
      </c>
      <c r="C12" s="76" t="s">
        <v>135</v>
      </c>
      <c r="D12" s="73">
        <f>Stout!N12</f>
        <v>268</v>
      </c>
    </row>
    <row r="13" spans="1:4" ht="12.75">
      <c r="A13" s="75">
        <v>9</v>
      </c>
      <c r="B13" s="76" t="str">
        <f>Scheveningen!B7</f>
        <v>Marco Bijman</v>
      </c>
      <c r="C13" s="76" t="s">
        <v>133</v>
      </c>
      <c r="D13" s="73">
        <f>Scheveningen!N7</f>
        <v>267</v>
      </c>
    </row>
    <row r="14" spans="1:4" ht="12.75">
      <c r="A14" s="75">
        <v>10</v>
      </c>
      <c r="B14" s="76" t="str">
        <f>Tilburg!B12</f>
        <v>Kelly Plummen</v>
      </c>
      <c r="C14" s="76" t="s">
        <v>132</v>
      </c>
      <c r="D14" s="73">
        <f>Tilburg!N12</f>
        <v>266</v>
      </c>
    </row>
    <row r="15" spans="1:4" ht="12.75">
      <c r="A15" s="75">
        <v>11</v>
      </c>
      <c r="B15" s="76" t="str">
        <f>Scheveningen!B6</f>
        <v>Jeremy da Silva</v>
      </c>
      <c r="C15" s="76" t="s">
        <v>133</v>
      </c>
      <c r="D15" s="73">
        <f>Scheveningen!N6</f>
        <v>256</v>
      </c>
    </row>
    <row r="16" spans="1:4" ht="12.75">
      <c r="A16" s="75">
        <v>12</v>
      </c>
      <c r="B16" s="76" t="str">
        <f>Tilburg!B9</f>
        <v>Bianca Wiekeraad</v>
      </c>
      <c r="C16" s="76" t="s">
        <v>132</v>
      </c>
      <c r="D16" s="73">
        <f>Tilburg!N9</f>
        <v>256</v>
      </c>
    </row>
    <row r="17" spans="1:4" ht="12.75">
      <c r="A17" s="75">
        <v>13</v>
      </c>
      <c r="B17" s="76" t="str">
        <f>Klercq!B13</f>
        <v>P. Korfage</v>
      </c>
      <c r="C17" s="76" t="s">
        <v>131</v>
      </c>
      <c r="D17" s="73">
        <f>Klercq!N13</f>
        <v>249</v>
      </c>
    </row>
    <row r="18" spans="1:4" ht="12.75">
      <c r="A18" s="75">
        <v>14</v>
      </c>
      <c r="B18" s="76" t="str">
        <f>Kaatje!B13</f>
        <v>M. Sigmond</v>
      </c>
      <c r="C18" s="76" t="s">
        <v>137</v>
      </c>
      <c r="D18" s="73">
        <f>Kaatje!N13</f>
        <v>247</v>
      </c>
    </row>
    <row r="19" spans="1:4" ht="12.75">
      <c r="A19" s="75">
        <v>15</v>
      </c>
      <c r="B19" s="76" t="str">
        <f>Stardust!B5</f>
        <v>Michael Extra</v>
      </c>
      <c r="C19" s="76" t="s">
        <v>134</v>
      </c>
      <c r="D19" s="73">
        <f>Stardust!N5</f>
        <v>246</v>
      </c>
    </row>
    <row r="20" spans="1:4" ht="12.75" customHeight="1">
      <c r="A20" s="75">
        <v>16</v>
      </c>
      <c r="B20" s="76" t="str">
        <f>Stardust!B10</f>
        <v>Jo Verstappen</v>
      </c>
      <c r="C20" s="76" t="s">
        <v>134</v>
      </c>
      <c r="D20" s="73">
        <f>Stardust!N10</f>
        <v>246</v>
      </c>
    </row>
    <row r="21" spans="1:4" ht="12.75" customHeight="1">
      <c r="A21" s="75">
        <v>17</v>
      </c>
      <c r="B21" s="76" t="str">
        <f>Bowlingwinkel!B5</f>
        <v>M. v/d Bos</v>
      </c>
      <c r="C21" s="76" t="s">
        <v>136</v>
      </c>
      <c r="D21" s="73">
        <f>Bowlingwinkel!N5</f>
        <v>246</v>
      </c>
    </row>
    <row r="22" spans="1:4" ht="12.75" customHeight="1">
      <c r="A22" s="75">
        <v>18</v>
      </c>
      <c r="B22" s="76" t="str">
        <f>Scheveningen!B12</f>
        <v>Vincent Graafmans</v>
      </c>
      <c r="C22" s="76" t="s">
        <v>133</v>
      </c>
      <c r="D22" s="73">
        <f>Scheveningen!N12</f>
        <v>245</v>
      </c>
    </row>
    <row r="23" spans="1:4" ht="12.75" customHeight="1">
      <c r="A23" s="75">
        <v>19</v>
      </c>
      <c r="B23" s="76" t="str">
        <f>Kaatje!B5</f>
        <v>H. van Vendeloo</v>
      </c>
      <c r="C23" s="76" t="s">
        <v>137</v>
      </c>
      <c r="D23" s="73">
        <f>Kaatje!N5</f>
        <v>243</v>
      </c>
    </row>
    <row r="24" spans="1:4" ht="12.75" customHeight="1">
      <c r="A24" s="75">
        <v>20</v>
      </c>
      <c r="B24" s="76" t="str">
        <f>Stardust!B7</f>
        <v>Sander Broers</v>
      </c>
      <c r="C24" s="76" t="s">
        <v>134</v>
      </c>
      <c r="D24" s="73">
        <f>Stardust!N7</f>
        <v>238</v>
      </c>
    </row>
    <row r="25" spans="1:4" ht="12.75" customHeight="1">
      <c r="A25" s="75">
        <v>21</v>
      </c>
      <c r="B25" s="76" t="str">
        <f>Scheveningen!B11</f>
        <v>Santino Jas</v>
      </c>
      <c r="C25" s="76" t="s">
        <v>133</v>
      </c>
      <c r="D25" s="73">
        <f>Scheveningen!N11</f>
        <v>237</v>
      </c>
    </row>
    <row r="26" spans="1:4" ht="12.75" customHeight="1">
      <c r="A26" s="75">
        <v>22</v>
      </c>
      <c r="B26" s="76" t="str">
        <f>Stardust!B9</f>
        <v>Bert de Win</v>
      </c>
      <c r="C26" s="76" t="s">
        <v>134</v>
      </c>
      <c r="D26" s="73">
        <f>Stardust!N9</f>
        <v>237</v>
      </c>
    </row>
    <row r="27" spans="1:4" ht="12.75" customHeight="1">
      <c r="A27" s="75">
        <v>23</v>
      </c>
      <c r="B27" s="76" t="str">
        <f>Goes!B7</f>
        <v>J. Roca-Martinez</v>
      </c>
      <c r="C27" s="76" t="s">
        <v>121</v>
      </c>
      <c r="D27" s="73">
        <f>Goes!N7</f>
        <v>236</v>
      </c>
    </row>
    <row r="28" spans="1:4" ht="12.75" customHeight="1">
      <c r="A28" s="75">
        <v>24</v>
      </c>
      <c r="B28" s="76" t="str">
        <f>Scheveningen!B8</f>
        <v>Marieke de Jong</v>
      </c>
      <c r="C28" s="76" t="s">
        <v>133</v>
      </c>
      <c r="D28" s="73">
        <f>Scheveningen!N8</f>
        <v>234</v>
      </c>
    </row>
    <row r="29" spans="1:4" ht="12.75" customHeight="1">
      <c r="A29" s="75">
        <v>25</v>
      </c>
      <c r="B29" s="76" t="str">
        <f>Klercq!B7</f>
        <v>M. Klok</v>
      </c>
      <c r="C29" s="76" t="s">
        <v>131</v>
      </c>
      <c r="D29" s="73">
        <f>Klercq!N7</f>
        <v>234</v>
      </c>
    </row>
    <row r="30" spans="1:4" ht="12.75" customHeight="1">
      <c r="A30" s="75">
        <v>26</v>
      </c>
      <c r="B30" s="76" t="str">
        <f>Bowlingwinkel!B12</f>
        <v>J. v/d Wakker</v>
      </c>
      <c r="C30" s="76" t="s">
        <v>136</v>
      </c>
      <c r="D30" s="73">
        <f>Bowlingwinkel!N12</f>
        <v>233</v>
      </c>
    </row>
    <row r="31" spans="1:4" ht="12.75" customHeight="1">
      <c r="A31" s="75">
        <v>27</v>
      </c>
      <c r="B31" s="76" t="str">
        <f>Stout!B6</f>
        <v>R. Sigmond</v>
      </c>
      <c r="C31" s="76" t="s">
        <v>135</v>
      </c>
      <c r="D31" s="73">
        <f>Stout!N6</f>
        <v>226</v>
      </c>
    </row>
    <row r="32" spans="1:4" ht="12.75" customHeight="1">
      <c r="A32" s="75">
        <v>28</v>
      </c>
      <c r="B32" s="76" t="str">
        <f>Bowlingwinkel!B9</f>
        <v>G. Jongejan</v>
      </c>
      <c r="C32" s="76" t="s">
        <v>136</v>
      </c>
      <c r="D32" s="73">
        <f>Bowlingwinkel!N9</f>
        <v>226</v>
      </c>
    </row>
    <row r="33" spans="1:4" ht="12.75" customHeight="1">
      <c r="A33" s="75">
        <v>29</v>
      </c>
      <c r="B33" s="76" t="str">
        <f>Tilburg!B8</f>
        <v>Jamie van Driest</v>
      </c>
      <c r="C33" s="76" t="s">
        <v>132</v>
      </c>
      <c r="D33" s="73">
        <f>Tilburg!N8</f>
        <v>225</v>
      </c>
    </row>
    <row r="34" spans="1:4" ht="12.75" customHeight="1">
      <c r="A34" s="75">
        <v>30</v>
      </c>
      <c r="B34" s="76" t="str">
        <f>Scheveningen!B5</f>
        <v>Eric Koning</v>
      </c>
      <c r="C34" s="76" t="s">
        <v>133</v>
      </c>
      <c r="D34" s="73">
        <f>Scheveningen!N5</f>
        <v>225</v>
      </c>
    </row>
    <row r="35" spans="1:4" ht="12.75">
      <c r="A35" s="75">
        <v>31</v>
      </c>
      <c r="B35" s="76" t="str">
        <f>Goes!B6</f>
        <v>L. Vinters</v>
      </c>
      <c r="C35" s="76" t="s">
        <v>121</v>
      </c>
      <c r="D35" s="73">
        <f>Goes!N6</f>
        <v>225</v>
      </c>
    </row>
    <row r="36" spans="1:4" ht="12.75">
      <c r="A36" s="75">
        <v>32</v>
      </c>
      <c r="B36" s="76" t="str">
        <f>Bowlingwinkel!B11</f>
        <v>R. ten Bosch</v>
      </c>
      <c r="C36" s="76" t="s">
        <v>136</v>
      </c>
      <c r="D36" s="73">
        <f>Bowlingwinkel!N11</f>
        <v>224</v>
      </c>
    </row>
    <row r="37" spans="1:4" ht="12.75">
      <c r="A37" s="75">
        <v>33</v>
      </c>
      <c r="B37" s="76" t="str">
        <f>Kaatje!B6</f>
        <v>J. Beetstra</v>
      </c>
      <c r="C37" s="76" t="s">
        <v>137</v>
      </c>
      <c r="D37" s="73">
        <f>Kaatje!N6</f>
        <v>224</v>
      </c>
    </row>
    <row r="38" spans="1:4" ht="12.75">
      <c r="A38" s="75">
        <v>34</v>
      </c>
      <c r="B38" s="76" t="str">
        <f>Tilburg!B11</f>
        <v>F. Casemier</v>
      </c>
      <c r="C38" s="76" t="s">
        <v>132</v>
      </c>
      <c r="D38" s="73">
        <f>Tilburg!N11</f>
        <v>223</v>
      </c>
    </row>
    <row r="39" spans="1:4" ht="12.75">
      <c r="A39" s="75">
        <v>35</v>
      </c>
      <c r="B39" s="76" t="str">
        <f>Scheveningen!B10</f>
        <v>Priscilla Maaswinkel</v>
      </c>
      <c r="C39" s="76" t="s">
        <v>133</v>
      </c>
      <c r="D39" s="73">
        <f>Scheveningen!N10</f>
        <v>222</v>
      </c>
    </row>
    <row r="40" spans="1:4" ht="12.75">
      <c r="A40" s="75">
        <v>36</v>
      </c>
      <c r="B40" s="76" t="str">
        <f>Stardust!B6</f>
        <v>Thijs v/d Wall</v>
      </c>
      <c r="C40" s="76" t="s">
        <v>134</v>
      </c>
      <c r="D40" s="73">
        <f>Stardust!N6</f>
        <v>222</v>
      </c>
    </row>
    <row r="41" spans="1:4" ht="12.75">
      <c r="A41" s="75">
        <v>37</v>
      </c>
      <c r="B41" s="76" t="str">
        <f>Bowlingwinkel!B13</f>
        <v>S. Boonstra</v>
      </c>
      <c r="C41" s="76" t="s">
        <v>136</v>
      </c>
      <c r="D41" s="73">
        <f>Bowlingwinkel!N13</f>
        <v>221</v>
      </c>
    </row>
    <row r="42" spans="1:4" ht="12.75">
      <c r="A42" s="75">
        <v>38</v>
      </c>
      <c r="B42" s="76" t="str">
        <f>Goes!B9</f>
        <v>J. Willems</v>
      </c>
      <c r="C42" s="76" t="s">
        <v>121</v>
      </c>
      <c r="D42" s="73">
        <f>Goes!N9</f>
        <v>221</v>
      </c>
    </row>
    <row r="43" spans="1:4" ht="12.75">
      <c r="A43" s="75">
        <v>39</v>
      </c>
      <c r="B43" s="76" t="str">
        <f>Goes!B5</f>
        <v>Y. Delafonteyne</v>
      </c>
      <c r="C43" s="76" t="s">
        <v>121</v>
      </c>
      <c r="D43" s="73">
        <f>Goes!N5</f>
        <v>216</v>
      </c>
    </row>
    <row r="44" spans="1:4" ht="12.75">
      <c r="A44" s="75">
        <v>40</v>
      </c>
      <c r="B44" s="76" t="str">
        <f>Stout!B7</f>
        <v>V. Peemen</v>
      </c>
      <c r="C44" s="76" t="s">
        <v>135</v>
      </c>
      <c r="D44" s="73">
        <f>Stout!N7</f>
        <v>213</v>
      </c>
    </row>
    <row r="45" spans="1:4" ht="12.75">
      <c r="A45" s="75">
        <v>41</v>
      </c>
      <c r="B45" s="76" t="str">
        <f>Tilburg!B6</f>
        <v>Cheska Tomas</v>
      </c>
      <c r="C45" s="76" t="s">
        <v>132</v>
      </c>
      <c r="D45" s="73">
        <f>Tilburg!N6</f>
        <v>213</v>
      </c>
    </row>
    <row r="46" spans="1:4" ht="12.75">
      <c r="A46" s="75">
        <v>42</v>
      </c>
      <c r="B46" s="76" t="str">
        <f>Goes!B10</f>
        <v>Chris Mijnsbergen</v>
      </c>
      <c r="C46" s="76" t="s">
        <v>121</v>
      </c>
      <c r="D46" s="73">
        <f>Goes!N10</f>
        <v>212</v>
      </c>
    </row>
    <row r="47" spans="1:4" ht="12.75">
      <c r="A47" s="75">
        <v>43</v>
      </c>
      <c r="B47" s="76" t="str">
        <f>Kaatje!B7</f>
        <v>Tini van Dorst</v>
      </c>
      <c r="C47" s="76" t="s">
        <v>137</v>
      </c>
      <c r="D47" s="73">
        <f>Kaatje!N7</f>
        <v>212</v>
      </c>
    </row>
    <row r="48" spans="1:4" ht="12.75">
      <c r="A48" s="75">
        <v>44</v>
      </c>
      <c r="B48" s="76" t="str">
        <f>Klercq!B11</f>
        <v>N. Klercq</v>
      </c>
      <c r="C48" s="76" t="s">
        <v>131</v>
      </c>
      <c r="D48" s="73">
        <f>Klercq!N11</f>
        <v>211</v>
      </c>
    </row>
    <row r="49" spans="1:4" ht="12.75">
      <c r="A49" s="75">
        <v>45</v>
      </c>
      <c r="B49" s="76" t="str">
        <f>Stout!B8</f>
        <v>Heinz Nossent</v>
      </c>
      <c r="C49" s="76" t="s">
        <v>135</v>
      </c>
      <c r="D49" s="73">
        <f>Stout!N8</f>
        <v>210</v>
      </c>
    </row>
    <row r="50" spans="1:4" ht="12.75">
      <c r="A50" s="75">
        <v>46</v>
      </c>
      <c r="B50" s="76" t="str">
        <f>Tilburg!B13</f>
        <v>Angelo Tomas</v>
      </c>
      <c r="C50" s="76" t="s">
        <v>132</v>
      </c>
      <c r="D50" s="73">
        <f>Tilburg!N13</f>
        <v>207</v>
      </c>
    </row>
    <row r="51" spans="1:4" ht="12.75">
      <c r="A51" s="75">
        <v>47</v>
      </c>
      <c r="B51" s="76" t="str">
        <f>Stout!B10</f>
        <v>Y. Hamstra</v>
      </c>
      <c r="C51" s="76" t="s">
        <v>135</v>
      </c>
      <c r="D51" s="73">
        <f>Stout!N10</f>
        <v>204</v>
      </c>
    </row>
    <row r="52" spans="1:4" ht="12.75">
      <c r="A52" s="75">
        <v>48</v>
      </c>
      <c r="B52" s="76" t="str">
        <f>Goes!B12</f>
        <v>B van Doorn</v>
      </c>
      <c r="C52" s="76" t="s">
        <v>121</v>
      </c>
      <c r="D52" s="73">
        <f>Goes!N12</f>
        <v>202</v>
      </c>
    </row>
    <row r="53" spans="1:4" ht="12.75">
      <c r="A53" s="75">
        <v>49</v>
      </c>
      <c r="B53" s="76" t="str">
        <f>Kaatje!B9</f>
        <v>P. van Eert</v>
      </c>
      <c r="C53" s="76" t="s">
        <v>137</v>
      </c>
      <c r="D53" s="73">
        <f>Kaatje!N9</f>
        <v>200</v>
      </c>
    </row>
    <row r="54" spans="1:4" ht="12.75">
      <c r="A54" s="75">
        <v>50</v>
      </c>
      <c r="B54" s="76" t="str">
        <f>Stout!B5</f>
        <v>Wilbert Anthonisse</v>
      </c>
      <c r="C54" s="76" t="s">
        <v>135</v>
      </c>
      <c r="D54" s="73">
        <f>Stout!N5</f>
        <v>191</v>
      </c>
    </row>
    <row r="55" spans="1:4" ht="12.75">
      <c r="A55" s="75">
        <v>51</v>
      </c>
      <c r="B55" s="76" t="str">
        <f>Tilburg!B5</f>
        <v>Hans Krijnen</v>
      </c>
      <c r="C55" s="76" t="s">
        <v>132</v>
      </c>
      <c r="D55" s="73">
        <f>Tilburg!N5</f>
        <v>181</v>
      </c>
    </row>
    <row r="56" spans="1:4" ht="12.75">
      <c r="A56" s="75">
        <v>52</v>
      </c>
      <c r="B56" s="76" t="str">
        <f>Kaatje!B10</f>
        <v>J v/d Berg</v>
      </c>
      <c r="C56" s="76" t="s">
        <v>137</v>
      </c>
      <c r="D56" s="73">
        <f>Kaatje!N10</f>
        <v>180</v>
      </c>
    </row>
    <row r="57" spans="1:4" ht="12.75">
      <c r="A57" s="75">
        <v>53</v>
      </c>
      <c r="B57" s="76" t="str">
        <f>Bowlingwinkel!B10</f>
        <v>K. Broekman</v>
      </c>
      <c r="C57" s="76" t="s">
        <v>136</v>
      </c>
      <c r="D57" s="73">
        <f>Bowlingwinkel!N10</f>
        <v>169</v>
      </c>
    </row>
    <row r="58" spans="1:4" ht="12.75">
      <c r="A58" s="75">
        <v>54</v>
      </c>
      <c r="B58" s="76" t="str">
        <f>Klercq!B5</f>
        <v>R. Werker</v>
      </c>
      <c r="C58" s="76" t="s">
        <v>131</v>
      </c>
      <c r="D58" s="73">
        <f>Klercq!N5</f>
        <v>0</v>
      </c>
    </row>
    <row r="59" spans="1:4" ht="12.75">
      <c r="A59" s="75">
        <v>55</v>
      </c>
      <c r="B59" s="76" t="str">
        <f>Klercq!B8</f>
        <v>D. Tetelepta</v>
      </c>
      <c r="C59" s="76" t="s">
        <v>131</v>
      </c>
      <c r="D59" s="73">
        <f>Klercq!N8</f>
        <v>0</v>
      </c>
    </row>
    <row r="60" spans="1:4" ht="12.75">
      <c r="A60" s="75">
        <v>56</v>
      </c>
      <c r="B60" s="76" t="str">
        <f>Klercq!B9</f>
        <v>F. Janssen</v>
      </c>
      <c r="C60" s="76" t="s">
        <v>131</v>
      </c>
      <c r="D60" s="73">
        <f>Klercq!N9</f>
        <v>0</v>
      </c>
    </row>
    <row r="61" spans="1:4" ht="12.75">
      <c r="A61" s="75">
        <v>57</v>
      </c>
      <c r="B61" s="76" t="str">
        <f>Klercq!B10</f>
        <v>R. Janssen</v>
      </c>
      <c r="C61" s="76" t="s">
        <v>131</v>
      </c>
      <c r="D61" s="73">
        <f>Klercq!N10</f>
        <v>0</v>
      </c>
    </row>
    <row r="62" spans="1:4" ht="12.75">
      <c r="A62" s="75">
        <v>58</v>
      </c>
      <c r="B62" s="76" t="str">
        <f>Klercq!B14</f>
        <v>W. Klok</v>
      </c>
      <c r="C62" s="76" t="s">
        <v>131</v>
      </c>
      <c r="D62" s="73">
        <f>Klercq!N14</f>
        <v>0</v>
      </c>
    </row>
    <row r="63" spans="1:4" ht="12.75">
      <c r="A63" s="75">
        <v>59</v>
      </c>
      <c r="B63" s="76" t="str">
        <f>Tilburg!B7</f>
        <v>Steve Gastmans</v>
      </c>
      <c r="C63" s="76" t="s">
        <v>132</v>
      </c>
      <c r="D63" s="73">
        <f>Tilburg!N7</f>
        <v>0</v>
      </c>
    </row>
    <row r="64" spans="1:4" ht="12.75">
      <c r="A64" s="75">
        <v>60</v>
      </c>
      <c r="B64" s="76" t="str">
        <f>Tilburg!B10</f>
        <v>Thomas Dol</v>
      </c>
      <c r="C64" s="76" t="s">
        <v>132</v>
      </c>
      <c r="D64" s="73">
        <f>Tilburg!N10</f>
        <v>0</v>
      </c>
    </row>
    <row r="65" spans="1:4" ht="12.75">
      <c r="A65" s="75">
        <v>61</v>
      </c>
      <c r="B65" s="76">
        <f>Scheveningen!B13</f>
        <v>0</v>
      </c>
      <c r="C65" s="76" t="s">
        <v>133</v>
      </c>
      <c r="D65" s="73">
        <f>Scheveningen!N13</f>
        <v>0</v>
      </c>
    </row>
    <row r="66" spans="1:4" ht="12.75">
      <c r="A66" s="75">
        <v>62</v>
      </c>
      <c r="B66" s="76">
        <f>Scheveningen!B14</f>
        <v>0</v>
      </c>
      <c r="C66" s="76" t="s">
        <v>133</v>
      </c>
      <c r="D66" s="73">
        <f>Scheveningen!N14</f>
        <v>0</v>
      </c>
    </row>
    <row r="67" spans="1:4" ht="12.75">
      <c r="A67" s="75">
        <v>63</v>
      </c>
      <c r="B67" s="76" t="str">
        <f>Stardust!B11</f>
        <v>Hans Verreyt</v>
      </c>
      <c r="C67" s="76" t="s">
        <v>134</v>
      </c>
      <c r="D67" s="73">
        <f>Stardust!N11</f>
        <v>0</v>
      </c>
    </row>
    <row r="68" spans="1:4" ht="12.75">
      <c r="A68" s="75">
        <v>64</v>
      </c>
      <c r="B68" s="76" t="str">
        <f>Stardust!B12</f>
        <v>Angelique de Win</v>
      </c>
      <c r="C68" s="76" t="s">
        <v>134</v>
      </c>
      <c r="D68" s="73">
        <f>Stardust!N12</f>
        <v>0</v>
      </c>
    </row>
    <row r="69" spans="1:4" ht="12.75">
      <c r="A69" s="75">
        <v>65</v>
      </c>
      <c r="B69" s="76" t="str">
        <f>Stardust!B13</f>
        <v>John Quick</v>
      </c>
      <c r="C69" s="76" t="s">
        <v>134</v>
      </c>
      <c r="D69" s="73">
        <f>Stardust!N13</f>
        <v>0</v>
      </c>
    </row>
    <row r="70" spans="1:4" ht="12.75">
      <c r="A70" s="75">
        <v>66</v>
      </c>
      <c r="B70" s="76" t="str">
        <f>Stardust!B14</f>
        <v>Brian Zillekens</v>
      </c>
      <c r="C70" s="76" t="s">
        <v>134</v>
      </c>
      <c r="D70" s="73">
        <f>Stardust!N14</f>
        <v>0</v>
      </c>
    </row>
    <row r="71" spans="1:4" ht="12.75">
      <c r="A71" s="75">
        <v>67</v>
      </c>
      <c r="B71" s="76" t="str">
        <f>Stout!B11</f>
        <v>T. Klaversma</v>
      </c>
      <c r="C71" s="76" t="s">
        <v>135</v>
      </c>
      <c r="D71" s="73">
        <f>Stout!N11</f>
        <v>0</v>
      </c>
    </row>
    <row r="72" spans="1:4" ht="12.75">
      <c r="A72" s="75">
        <v>68</v>
      </c>
      <c r="B72" s="76">
        <f>Stout!B13</f>
        <v>0</v>
      </c>
      <c r="C72" s="76" t="s">
        <v>135</v>
      </c>
      <c r="D72" s="73">
        <f>Stout!N13</f>
        <v>0</v>
      </c>
    </row>
    <row r="73" spans="1:4" ht="12.75">
      <c r="A73" s="75">
        <v>69</v>
      </c>
      <c r="B73" s="76">
        <f>Stout!B14</f>
        <v>0</v>
      </c>
      <c r="C73" s="76" t="s">
        <v>135</v>
      </c>
      <c r="D73" s="73">
        <f>Stout!N14</f>
        <v>0</v>
      </c>
    </row>
    <row r="74" spans="1:4" ht="12.75">
      <c r="A74" s="75">
        <v>70</v>
      </c>
      <c r="B74" s="76" t="str">
        <f>Bowlingwinkel!B7</f>
        <v>J. de Droog</v>
      </c>
      <c r="C74" s="76" t="s">
        <v>136</v>
      </c>
      <c r="D74" s="73">
        <f>Bowlingwinkel!N7</f>
        <v>0</v>
      </c>
    </row>
    <row r="75" spans="1:4" ht="12.75">
      <c r="A75" s="75">
        <v>71</v>
      </c>
      <c r="B75" s="76" t="str">
        <f>Bowlingwinkel!B8</f>
        <v>M. Biesma</v>
      </c>
      <c r="C75" s="76" t="s">
        <v>136</v>
      </c>
      <c r="D75" s="73">
        <f>Bowlingwinkel!N8</f>
        <v>0</v>
      </c>
    </row>
    <row r="76" spans="1:4" ht="12.75">
      <c r="A76" s="75">
        <v>72</v>
      </c>
      <c r="B76" s="76">
        <f>Bowlingwinkel!B14</f>
        <v>0</v>
      </c>
      <c r="C76" s="76" t="s">
        <v>136</v>
      </c>
      <c r="D76" s="73">
        <f>Bowlingwinkel!N14</f>
        <v>0</v>
      </c>
    </row>
    <row r="77" spans="1:4" ht="12.75">
      <c r="A77" s="75">
        <v>73</v>
      </c>
      <c r="B77" s="76" t="str">
        <f>Kaatje!B8</f>
        <v>A. de Vries</v>
      </c>
      <c r="C77" s="76" t="s">
        <v>137</v>
      </c>
      <c r="D77" s="73">
        <f>Kaatje!N8</f>
        <v>0</v>
      </c>
    </row>
    <row r="78" spans="1:4" ht="12.75">
      <c r="A78" s="75">
        <v>74</v>
      </c>
      <c r="B78" s="76" t="str">
        <f>Kaatje!B11</f>
        <v>F. Gerts</v>
      </c>
      <c r="C78" s="76" t="s">
        <v>137</v>
      </c>
      <c r="D78" s="73">
        <f>Kaatje!N11</f>
        <v>0</v>
      </c>
    </row>
    <row r="79" spans="1:4" ht="12.75">
      <c r="A79" s="75">
        <v>75</v>
      </c>
      <c r="B79" s="76" t="str">
        <f>Kaatje!B12</f>
        <v>D. Kuster</v>
      </c>
      <c r="C79" s="76" t="s">
        <v>137</v>
      </c>
      <c r="D79" s="73">
        <f>Kaatje!N12</f>
        <v>0</v>
      </c>
    </row>
    <row r="80" spans="1:4" ht="12.75">
      <c r="A80" s="75">
        <v>76</v>
      </c>
      <c r="B80" s="76">
        <f>Kaatje!B14</f>
        <v>0</v>
      </c>
      <c r="C80" s="76" t="s">
        <v>137</v>
      </c>
      <c r="D80" s="73">
        <f>Kaatje!N14</f>
        <v>0</v>
      </c>
    </row>
    <row r="81" spans="1:4" ht="12.75">
      <c r="A81" s="75">
        <v>77</v>
      </c>
      <c r="B81" s="76" t="str">
        <f>Goes!B11</f>
        <v>H. van Steenis</v>
      </c>
      <c r="C81" s="76" t="s">
        <v>121</v>
      </c>
      <c r="D81" s="73">
        <f>Goes!N11</f>
        <v>0</v>
      </c>
    </row>
    <row r="82" spans="1:4" ht="12.75">
      <c r="A82" s="75">
        <v>78</v>
      </c>
      <c r="B82" s="76" t="str">
        <f>Goes!B13</f>
        <v>R. de Rooy</v>
      </c>
      <c r="C82" s="76" t="s">
        <v>121</v>
      </c>
      <c r="D82" s="73">
        <f>Goes!N13</f>
        <v>0</v>
      </c>
    </row>
    <row r="83" spans="1:4" ht="12.75">
      <c r="A83" s="75">
        <v>79</v>
      </c>
      <c r="B83" s="76">
        <f>Goes!B14</f>
        <v>0</v>
      </c>
      <c r="C83" s="76" t="s">
        <v>121</v>
      </c>
      <c r="D83" s="73">
        <f>Goes!N14</f>
        <v>0</v>
      </c>
    </row>
    <row r="84" spans="1:4" ht="12.75">
      <c r="A84" s="75">
        <v>80</v>
      </c>
      <c r="B84" s="76">
        <f>Tilburg!B14</f>
        <v>0</v>
      </c>
      <c r="C84" s="76" t="s">
        <v>132</v>
      </c>
      <c r="D84" s="73">
        <f>Tilburg!N14</f>
        <v>0</v>
      </c>
    </row>
    <row r="85" spans="2:3" ht="12.75">
      <c r="B85" s="76"/>
      <c r="C85" s="7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D85"/>
  <sheetViews>
    <sheetView workbookViewId="0" topLeftCell="A1">
      <selection activeCell="D5" sqref="B5:D57"/>
    </sheetView>
  </sheetViews>
  <sheetFormatPr defaultColWidth="9.140625" defaultRowHeight="12.75"/>
  <cols>
    <col min="1" max="1" width="3.00390625" style="0" bestFit="1" customWidth="1"/>
    <col min="2" max="2" width="28.7109375" style="0" bestFit="1" customWidth="1"/>
    <col min="3" max="3" width="22.7109375" style="0" bestFit="1" customWidth="1"/>
  </cols>
  <sheetData>
    <row r="1" spans="1:4" ht="12.75" customHeight="1">
      <c r="A1" s="8"/>
      <c r="B1" s="69"/>
      <c r="C1" s="69"/>
      <c r="D1" s="102"/>
    </row>
    <row r="2" spans="1:4" ht="12.75" customHeight="1">
      <c r="A2" s="8"/>
      <c r="B2" s="69" t="s">
        <v>140</v>
      </c>
      <c r="C2" s="69"/>
      <c r="D2" s="102"/>
    </row>
    <row r="3" spans="1:4" ht="15">
      <c r="A3" s="10"/>
      <c r="B3" s="10"/>
      <c r="C3" s="10"/>
      <c r="D3" s="103" t="s">
        <v>33</v>
      </c>
    </row>
    <row r="4" spans="1:4" ht="15">
      <c r="A4" s="14"/>
      <c r="B4" s="14" t="s">
        <v>30</v>
      </c>
      <c r="C4" s="14" t="s">
        <v>27</v>
      </c>
      <c r="D4" s="103" t="s">
        <v>9</v>
      </c>
    </row>
    <row r="5" spans="1:4" ht="12.75">
      <c r="A5" s="75">
        <v>1</v>
      </c>
      <c r="B5" s="76" t="str">
        <f>Goes!B8</f>
        <v>Serge van Mechelen</v>
      </c>
      <c r="C5" s="76" t="s">
        <v>121</v>
      </c>
      <c r="D5" s="73">
        <f>Goes!O8</f>
        <v>1620</v>
      </c>
    </row>
    <row r="6" spans="1:4" ht="12.75">
      <c r="A6" s="75">
        <v>2</v>
      </c>
      <c r="B6" s="76" t="str">
        <f>Scheveningen!B8</f>
        <v>Marieke de Jong</v>
      </c>
      <c r="C6" s="76" t="s">
        <v>133</v>
      </c>
      <c r="D6" s="73">
        <f>Scheveningen!O8</f>
        <v>1554</v>
      </c>
    </row>
    <row r="7" spans="1:4" ht="12.75">
      <c r="A7" s="75">
        <v>3</v>
      </c>
      <c r="B7" s="76" t="str">
        <f>Klercq!B6</f>
        <v>Phil Hulst</v>
      </c>
      <c r="C7" s="76" t="s">
        <v>131</v>
      </c>
      <c r="D7" s="73">
        <f>Klercq!O6</f>
        <v>1538</v>
      </c>
    </row>
    <row r="8" spans="1:4" ht="12.75">
      <c r="A8" s="75">
        <v>4</v>
      </c>
      <c r="B8" s="76" t="str">
        <f>Bowlingwinkel!B6</f>
        <v>Dave Bais</v>
      </c>
      <c r="C8" s="76" t="s">
        <v>136</v>
      </c>
      <c r="D8" s="73">
        <f>Bowlingwinkel!O6</f>
        <v>1538</v>
      </c>
    </row>
    <row r="9" spans="1:4" ht="12.75">
      <c r="A9" s="75">
        <v>5</v>
      </c>
      <c r="B9" s="76" t="str">
        <f>Stardust!B8</f>
        <v>Glenn Zillekens</v>
      </c>
      <c r="C9" s="76" t="s">
        <v>134</v>
      </c>
      <c r="D9" s="73">
        <f>Stardust!O8</f>
        <v>1513</v>
      </c>
    </row>
    <row r="10" spans="1:4" ht="12.75">
      <c r="A10" s="75">
        <v>6</v>
      </c>
      <c r="B10" s="76" t="str">
        <f>Scheveningen!B6</f>
        <v>Jeremy da Silva</v>
      </c>
      <c r="C10" s="76" t="s">
        <v>133</v>
      </c>
      <c r="D10" s="73">
        <f>Scheveningen!O6</f>
        <v>1504</v>
      </c>
    </row>
    <row r="11" spans="1:4" ht="12.75">
      <c r="A11" s="75">
        <v>7</v>
      </c>
      <c r="B11" s="76" t="str">
        <f>Stout!B12</f>
        <v>Carmen Haandrikman</v>
      </c>
      <c r="C11" s="76" t="s">
        <v>135</v>
      </c>
      <c r="D11" s="73">
        <f>Stout!O12</f>
        <v>1493</v>
      </c>
    </row>
    <row r="12" spans="1:4" ht="12.75">
      <c r="A12" s="75">
        <v>8</v>
      </c>
      <c r="B12" s="76" t="str">
        <f>Scheveningen!B12</f>
        <v>Vincent Graafmans</v>
      </c>
      <c r="C12" s="76" t="s">
        <v>133</v>
      </c>
      <c r="D12" s="73">
        <f>Scheveningen!O12</f>
        <v>1493</v>
      </c>
    </row>
    <row r="13" spans="1:4" ht="12.75">
      <c r="A13" s="75">
        <v>9</v>
      </c>
      <c r="B13" s="76" t="str">
        <f>Klercq!B12</f>
        <v>B. Klercq</v>
      </c>
      <c r="C13" s="76" t="s">
        <v>131</v>
      </c>
      <c r="D13" s="73">
        <f>Klercq!O12</f>
        <v>1479</v>
      </c>
    </row>
    <row r="14" spans="1:4" ht="12.75">
      <c r="A14" s="75">
        <v>10</v>
      </c>
      <c r="B14" s="76" t="str">
        <f>Klercq!B13</f>
        <v>P. Korfage</v>
      </c>
      <c r="C14" s="76" t="s">
        <v>131</v>
      </c>
      <c r="D14" s="73">
        <f>Klercq!O13</f>
        <v>1457</v>
      </c>
    </row>
    <row r="15" spans="1:4" ht="12.75">
      <c r="A15" s="75">
        <v>11</v>
      </c>
      <c r="B15" s="76" t="str">
        <f>Kaatje!B5</f>
        <v>H. van Vendeloo</v>
      </c>
      <c r="C15" s="76" t="s">
        <v>137</v>
      </c>
      <c r="D15" s="73">
        <f>Kaatje!O5</f>
        <v>1452</v>
      </c>
    </row>
    <row r="16" spans="1:4" ht="12.75">
      <c r="A16" s="75">
        <v>12</v>
      </c>
      <c r="B16" s="76" t="str">
        <f>Tilburg!B9</f>
        <v>Bianca Wiekeraad</v>
      </c>
      <c r="C16" s="76" t="s">
        <v>132</v>
      </c>
      <c r="D16" s="73">
        <f>Tilburg!O9</f>
        <v>1438</v>
      </c>
    </row>
    <row r="17" spans="1:4" ht="12.75">
      <c r="A17" s="75">
        <v>13</v>
      </c>
      <c r="B17" s="76" t="str">
        <f>Stardust!B10</f>
        <v>Jo Verstappen</v>
      </c>
      <c r="C17" s="76" t="s">
        <v>134</v>
      </c>
      <c r="D17" s="73">
        <f>Stardust!O10</f>
        <v>1438</v>
      </c>
    </row>
    <row r="18" spans="1:4" ht="12.75">
      <c r="A18" s="75">
        <v>14</v>
      </c>
      <c r="B18" s="76" t="str">
        <f>Tilburg!B8</f>
        <v>Jamie van Driest</v>
      </c>
      <c r="C18" s="76" t="s">
        <v>132</v>
      </c>
      <c r="D18" s="73">
        <f>Tilburg!O8</f>
        <v>1424</v>
      </c>
    </row>
    <row r="19" spans="1:4" ht="12.75">
      <c r="A19" s="75">
        <v>15</v>
      </c>
      <c r="B19" s="76" t="str">
        <f>Bowlingwinkel!B11</f>
        <v>R. ten Bosch</v>
      </c>
      <c r="C19" s="76" t="s">
        <v>136</v>
      </c>
      <c r="D19" s="73">
        <f>Bowlingwinkel!O11</f>
        <v>1412</v>
      </c>
    </row>
    <row r="20" spans="1:4" ht="12.75" customHeight="1">
      <c r="A20" s="75">
        <v>16</v>
      </c>
      <c r="B20" s="76" t="str">
        <f>Stardust!B9</f>
        <v>Bert de Win</v>
      </c>
      <c r="C20" s="76" t="s">
        <v>134</v>
      </c>
      <c r="D20" s="73">
        <f>Stardust!O9</f>
        <v>1406</v>
      </c>
    </row>
    <row r="21" spans="1:4" ht="12.75" customHeight="1">
      <c r="A21" s="75">
        <v>17</v>
      </c>
      <c r="B21" s="76" t="str">
        <f>Kaatje!B6</f>
        <v>J. Beetstra</v>
      </c>
      <c r="C21" s="76" t="s">
        <v>137</v>
      </c>
      <c r="D21" s="73">
        <f>Kaatje!O6</f>
        <v>1406</v>
      </c>
    </row>
    <row r="22" spans="1:4" ht="12.75" customHeight="1">
      <c r="A22" s="75">
        <v>18</v>
      </c>
      <c r="B22" s="76" t="str">
        <f>Goes!B6</f>
        <v>L. Vinters</v>
      </c>
      <c r="C22" s="76" t="s">
        <v>121</v>
      </c>
      <c r="D22" s="73">
        <f>Goes!O6</f>
        <v>1391</v>
      </c>
    </row>
    <row r="23" spans="1:4" ht="12.75" customHeight="1">
      <c r="A23" s="75">
        <v>19</v>
      </c>
      <c r="B23" s="76" t="str">
        <f>Klercq!B7</f>
        <v>M. Klok</v>
      </c>
      <c r="C23" s="76" t="s">
        <v>131</v>
      </c>
      <c r="D23" s="73">
        <f>Klercq!O7</f>
        <v>1378</v>
      </c>
    </row>
    <row r="24" spans="1:4" ht="12.75" customHeight="1">
      <c r="A24" s="75">
        <v>20</v>
      </c>
      <c r="B24" s="76" t="str">
        <f>Tilburg!B12</f>
        <v>Kelly Plummen</v>
      </c>
      <c r="C24" s="76" t="s">
        <v>132</v>
      </c>
      <c r="D24" s="73">
        <f>Tilburg!O12</f>
        <v>1331</v>
      </c>
    </row>
    <row r="25" spans="1:4" ht="12.75" customHeight="1">
      <c r="A25" s="75">
        <v>21</v>
      </c>
      <c r="B25" s="76" t="str">
        <f>Stardust!B5</f>
        <v>Michael Extra</v>
      </c>
      <c r="C25" s="76" t="s">
        <v>134</v>
      </c>
      <c r="D25" s="73">
        <f>Stardust!O5</f>
        <v>1256</v>
      </c>
    </row>
    <row r="26" spans="1:4" ht="12.75" customHeight="1">
      <c r="A26" s="75">
        <v>22</v>
      </c>
      <c r="B26" s="76" t="str">
        <f>Klercq!B11</f>
        <v>N. Klercq</v>
      </c>
      <c r="C26" s="76" t="s">
        <v>131</v>
      </c>
      <c r="D26" s="73">
        <f>Klercq!O11</f>
        <v>1256</v>
      </c>
    </row>
    <row r="27" spans="1:4" ht="12.75" customHeight="1">
      <c r="A27" s="75">
        <v>23</v>
      </c>
      <c r="B27" s="76" t="str">
        <f>Kaatje!B13</f>
        <v>M. Sigmond</v>
      </c>
      <c r="C27" s="76" t="s">
        <v>137</v>
      </c>
      <c r="D27" s="73">
        <f>Kaatje!O13</f>
        <v>1217</v>
      </c>
    </row>
    <row r="28" spans="1:4" ht="12.75" customHeight="1">
      <c r="A28" s="75">
        <v>24</v>
      </c>
      <c r="B28" s="76" t="str">
        <f>Bowlingwinkel!B5</f>
        <v>M. v/d Bos</v>
      </c>
      <c r="C28" s="76" t="s">
        <v>136</v>
      </c>
      <c r="D28" s="73">
        <f>Bowlingwinkel!O5</f>
        <v>1202</v>
      </c>
    </row>
    <row r="29" spans="1:4" ht="12.75" customHeight="1">
      <c r="A29" s="75">
        <v>25</v>
      </c>
      <c r="B29" s="76" t="str">
        <f>Stout!B10</f>
        <v>Y. Hamstra</v>
      </c>
      <c r="C29" s="76" t="s">
        <v>135</v>
      </c>
      <c r="D29" s="73">
        <f>Stout!O10</f>
        <v>1130</v>
      </c>
    </row>
    <row r="30" spans="1:4" ht="12.75" customHeight="1">
      <c r="A30" s="75">
        <v>26</v>
      </c>
      <c r="B30" s="76" t="str">
        <f>Bowlingwinkel!B12</f>
        <v>J. v/d Wakker</v>
      </c>
      <c r="C30" s="76" t="s">
        <v>136</v>
      </c>
      <c r="D30" s="73">
        <f>Bowlingwinkel!O12</f>
        <v>1066</v>
      </c>
    </row>
    <row r="31" spans="1:4" ht="12.75" customHeight="1">
      <c r="A31" s="75">
        <v>27</v>
      </c>
      <c r="B31" s="76" t="str">
        <f>Kaatje!B9</f>
        <v>P. van Eert</v>
      </c>
      <c r="C31" s="76" t="s">
        <v>137</v>
      </c>
      <c r="D31" s="73">
        <f>Kaatje!O9</f>
        <v>1059</v>
      </c>
    </row>
    <row r="32" spans="1:4" ht="12.75" customHeight="1">
      <c r="A32" s="75">
        <v>28</v>
      </c>
      <c r="B32" s="76" t="str">
        <f>Stout!B9</f>
        <v>Harry Meijer</v>
      </c>
      <c r="C32" s="76" t="s">
        <v>135</v>
      </c>
      <c r="D32" s="73">
        <f>Stout!O9</f>
        <v>1045</v>
      </c>
    </row>
    <row r="33" spans="1:4" ht="12.75" customHeight="1">
      <c r="A33" s="75">
        <v>29</v>
      </c>
      <c r="B33" s="76" t="str">
        <f>Stout!B6</f>
        <v>R. Sigmond</v>
      </c>
      <c r="C33" s="76" t="s">
        <v>135</v>
      </c>
      <c r="D33" s="73">
        <f>Stout!O6</f>
        <v>986</v>
      </c>
    </row>
    <row r="34" spans="1:4" ht="12.75" customHeight="1">
      <c r="A34" s="75">
        <v>30</v>
      </c>
      <c r="B34" s="76" t="str">
        <f>Stardust!B6</f>
        <v>Thijs v/d Wall</v>
      </c>
      <c r="C34" s="76" t="s">
        <v>134</v>
      </c>
      <c r="D34" s="73">
        <f>Stardust!O6</f>
        <v>985</v>
      </c>
    </row>
    <row r="35" spans="1:4" ht="12.75">
      <c r="A35" s="75">
        <v>31</v>
      </c>
      <c r="B35" s="76" t="str">
        <f>Bowlingwinkel!B13</f>
        <v>S. Boonstra</v>
      </c>
      <c r="C35" s="76" t="s">
        <v>136</v>
      </c>
      <c r="D35" s="73">
        <f>Bowlingwinkel!O13</f>
        <v>983</v>
      </c>
    </row>
    <row r="36" spans="1:4" ht="12.75">
      <c r="A36" s="75">
        <v>32</v>
      </c>
      <c r="B36" s="76" t="str">
        <f>Goes!B7</f>
        <v>J. Roca-Martinez</v>
      </c>
      <c r="C36" s="76" t="s">
        <v>121</v>
      </c>
      <c r="D36" s="73">
        <f>Goes!O7</f>
        <v>975</v>
      </c>
    </row>
    <row r="37" spans="1:4" ht="12.75">
      <c r="A37" s="75">
        <v>33</v>
      </c>
      <c r="B37" s="76" t="str">
        <f>Tilburg!B6</f>
        <v>Cheska Tomas</v>
      </c>
      <c r="C37" s="76" t="s">
        <v>132</v>
      </c>
      <c r="D37" s="73">
        <f>Tilburg!O6</f>
        <v>961</v>
      </c>
    </row>
    <row r="38" spans="1:4" ht="12.75">
      <c r="A38" s="75">
        <v>34</v>
      </c>
      <c r="B38" s="76" t="str">
        <f>Kaatje!B7</f>
        <v>Tini van Dorst</v>
      </c>
      <c r="C38" s="76" t="s">
        <v>137</v>
      </c>
      <c r="D38" s="73">
        <f>Kaatje!O7</f>
        <v>925</v>
      </c>
    </row>
    <row r="39" spans="1:4" ht="12.75">
      <c r="A39" s="75">
        <v>35</v>
      </c>
      <c r="B39" s="76" t="str">
        <f>Goes!B9</f>
        <v>J. Willems</v>
      </c>
      <c r="C39" s="76" t="s">
        <v>121</v>
      </c>
      <c r="D39" s="73">
        <f>Goes!O9</f>
        <v>906</v>
      </c>
    </row>
    <row r="40" spans="1:4" ht="12.75">
      <c r="A40" s="75">
        <v>36</v>
      </c>
      <c r="B40" s="76" t="str">
        <f>Tilburg!B11</f>
        <v>F. Casemier</v>
      </c>
      <c r="C40" s="76" t="s">
        <v>132</v>
      </c>
      <c r="D40" s="73">
        <f>Tilburg!O11</f>
        <v>903</v>
      </c>
    </row>
    <row r="41" spans="1:4" ht="12.75">
      <c r="A41" s="75">
        <v>37</v>
      </c>
      <c r="B41" s="76" t="str">
        <f>Stout!B5</f>
        <v>Wilbert Anthonisse</v>
      </c>
      <c r="C41" s="76" t="s">
        <v>135</v>
      </c>
      <c r="D41" s="73">
        <f>Stout!O5</f>
        <v>900</v>
      </c>
    </row>
    <row r="42" spans="1:4" ht="12.75">
      <c r="A42" s="75">
        <v>38</v>
      </c>
      <c r="B42" s="76" t="str">
        <f>Stout!B8</f>
        <v>Heinz Nossent</v>
      </c>
      <c r="C42" s="76" t="s">
        <v>135</v>
      </c>
      <c r="D42" s="73">
        <f>Stout!O8</f>
        <v>771</v>
      </c>
    </row>
    <row r="43" spans="1:4" ht="12.75">
      <c r="A43" s="75">
        <v>39</v>
      </c>
      <c r="B43" s="76" t="str">
        <f>Goes!B10</f>
        <v>Chris Mijnsbergen</v>
      </c>
      <c r="C43" s="76" t="s">
        <v>121</v>
      </c>
      <c r="D43" s="73">
        <f>Goes!O10</f>
        <v>750</v>
      </c>
    </row>
    <row r="44" spans="1:4" ht="12.75">
      <c r="A44" s="75">
        <v>40</v>
      </c>
      <c r="B44" s="76" t="str">
        <f>Goes!B12</f>
        <v>B van Doorn</v>
      </c>
      <c r="C44" s="76" t="s">
        <v>121</v>
      </c>
      <c r="D44" s="73">
        <f>Goes!O12</f>
        <v>744</v>
      </c>
    </row>
    <row r="45" spans="1:4" ht="12.75">
      <c r="A45" s="75">
        <v>41</v>
      </c>
      <c r="B45" s="76" t="str">
        <f>Kaatje!B10</f>
        <v>J v/d Berg</v>
      </c>
      <c r="C45" s="76" t="s">
        <v>137</v>
      </c>
      <c r="D45" s="73">
        <f>Kaatje!O10</f>
        <v>670</v>
      </c>
    </row>
    <row r="46" spans="1:4" ht="12.75">
      <c r="A46" s="75">
        <v>42</v>
      </c>
      <c r="B46" s="76" t="str">
        <f>Scheveningen!B7</f>
        <v>Marco Bijman</v>
      </c>
      <c r="C46" s="76" t="s">
        <v>133</v>
      </c>
      <c r="D46" s="73">
        <f>Scheveningen!O7</f>
        <v>663</v>
      </c>
    </row>
    <row r="47" spans="1:4" ht="12.75">
      <c r="A47" s="75">
        <v>43</v>
      </c>
      <c r="B47" s="76" t="str">
        <f>Scheveningen!B10</f>
        <v>Priscilla Maaswinkel</v>
      </c>
      <c r="C47" s="76" t="s">
        <v>133</v>
      </c>
      <c r="D47" s="73">
        <f>Scheveningen!O10</f>
        <v>641</v>
      </c>
    </row>
    <row r="48" spans="1:4" ht="12.75">
      <c r="A48" s="75">
        <v>44</v>
      </c>
      <c r="B48" s="76" t="str">
        <f>Scheveningen!B11</f>
        <v>Santino Jas</v>
      </c>
      <c r="C48" s="76" t="s">
        <v>133</v>
      </c>
      <c r="D48" s="73">
        <f>Scheveningen!O11</f>
        <v>620</v>
      </c>
    </row>
    <row r="49" spans="1:4" ht="12.75">
      <c r="A49" s="75">
        <v>45</v>
      </c>
      <c r="B49" s="76" t="str">
        <f>Stardust!B7</f>
        <v>Sander Broers</v>
      </c>
      <c r="C49" s="76" t="s">
        <v>134</v>
      </c>
      <c r="D49" s="73">
        <f>Stardust!O7</f>
        <v>615</v>
      </c>
    </row>
    <row r="50" spans="1:4" ht="12.75">
      <c r="A50" s="75">
        <v>46</v>
      </c>
      <c r="B50" s="76" t="str">
        <f>Scheveningen!B5</f>
        <v>Eric Koning</v>
      </c>
      <c r="C50" s="76" t="s">
        <v>133</v>
      </c>
      <c r="D50" s="73">
        <f>Scheveningen!O5</f>
        <v>607</v>
      </c>
    </row>
    <row r="51" spans="1:4" ht="12.75">
      <c r="A51" s="75">
        <v>47</v>
      </c>
      <c r="B51" s="76" t="str">
        <f>Goes!B5</f>
        <v>Y. Delafonteyne</v>
      </c>
      <c r="C51" s="76" t="s">
        <v>121</v>
      </c>
      <c r="D51" s="73">
        <f>Goes!O5</f>
        <v>599</v>
      </c>
    </row>
    <row r="52" spans="1:4" ht="12.75">
      <c r="A52" s="75">
        <v>48</v>
      </c>
      <c r="B52" s="76" t="str">
        <f>Stout!B7</f>
        <v>V. Peemen</v>
      </c>
      <c r="C52" s="76" t="s">
        <v>135</v>
      </c>
      <c r="D52" s="73">
        <f>Stout!O7</f>
        <v>587</v>
      </c>
    </row>
    <row r="53" spans="1:4" ht="12.75">
      <c r="A53" s="75">
        <v>49</v>
      </c>
      <c r="B53" s="76" t="str">
        <f>Bowlingwinkel!B9</f>
        <v>G. Jongejan</v>
      </c>
      <c r="C53" s="76" t="s">
        <v>136</v>
      </c>
      <c r="D53" s="73">
        <f>Bowlingwinkel!O9</f>
        <v>560</v>
      </c>
    </row>
    <row r="54" spans="1:4" ht="12.75">
      <c r="A54" s="75">
        <v>50</v>
      </c>
      <c r="B54" s="76" t="str">
        <f>Scheveningen!B9</f>
        <v>Mark de Jong</v>
      </c>
      <c r="C54" s="76" t="s">
        <v>133</v>
      </c>
      <c r="D54" s="73">
        <f>Scheveningen!O9</f>
        <v>537</v>
      </c>
    </row>
    <row r="55" spans="1:4" ht="12.75">
      <c r="A55" s="75">
        <v>51</v>
      </c>
      <c r="B55" s="76" t="str">
        <f>Tilburg!B13</f>
        <v>Angelo Tomas</v>
      </c>
      <c r="C55" s="76" t="s">
        <v>132</v>
      </c>
      <c r="D55" s="73">
        <f>Tilburg!O13</f>
        <v>536</v>
      </c>
    </row>
    <row r="56" spans="1:4" ht="12.75">
      <c r="A56" s="75">
        <v>52</v>
      </c>
      <c r="B56" s="76" t="str">
        <f>Tilburg!B5</f>
        <v>Hans Krijnen</v>
      </c>
      <c r="C56" s="76" t="s">
        <v>132</v>
      </c>
      <c r="D56" s="73">
        <f>Tilburg!O5</f>
        <v>341</v>
      </c>
    </row>
    <row r="57" spans="1:4" ht="12.75">
      <c r="A57" s="75">
        <v>53</v>
      </c>
      <c r="B57" s="76" t="str">
        <f>Bowlingwinkel!B10</f>
        <v>K. Broekman</v>
      </c>
      <c r="C57" s="76" t="s">
        <v>136</v>
      </c>
      <c r="D57" s="73">
        <f>Bowlingwinkel!O10</f>
        <v>330</v>
      </c>
    </row>
    <row r="58" spans="1:4" ht="12.75">
      <c r="A58" s="75">
        <v>54</v>
      </c>
      <c r="B58" s="76" t="str">
        <f>Klercq!B5</f>
        <v>R. Werker</v>
      </c>
      <c r="C58" s="76" t="s">
        <v>131</v>
      </c>
      <c r="D58" s="73">
        <f>Klercq!O5</f>
        <v>0</v>
      </c>
    </row>
    <row r="59" spans="1:4" ht="12.75">
      <c r="A59" s="75">
        <v>55</v>
      </c>
      <c r="B59" s="76" t="str">
        <f>Klercq!B8</f>
        <v>D. Tetelepta</v>
      </c>
      <c r="C59" s="76" t="s">
        <v>131</v>
      </c>
      <c r="D59" s="73">
        <f>Klercq!O8</f>
        <v>0</v>
      </c>
    </row>
    <row r="60" spans="1:4" ht="12.75">
      <c r="A60" s="75">
        <v>56</v>
      </c>
      <c r="B60" s="76" t="str">
        <f>Klercq!B9</f>
        <v>F. Janssen</v>
      </c>
      <c r="C60" s="76" t="s">
        <v>131</v>
      </c>
      <c r="D60" s="73">
        <f>Klercq!O9</f>
        <v>0</v>
      </c>
    </row>
    <row r="61" spans="1:4" ht="12.75">
      <c r="A61" s="75">
        <v>57</v>
      </c>
      <c r="B61" s="76" t="str">
        <f>Klercq!B10</f>
        <v>R. Janssen</v>
      </c>
      <c r="C61" s="76" t="s">
        <v>131</v>
      </c>
      <c r="D61" s="73">
        <f>Klercq!O10</f>
        <v>0</v>
      </c>
    </row>
    <row r="62" spans="1:4" ht="12.75">
      <c r="A62" s="75">
        <v>58</v>
      </c>
      <c r="B62" s="76" t="str">
        <f>Klercq!B14</f>
        <v>W. Klok</v>
      </c>
      <c r="C62" s="76" t="s">
        <v>131</v>
      </c>
      <c r="D62" s="73">
        <f>Klercq!O14</f>
        <v>0</v>
      </c>
    </row>
    <row r="63" spans="1:4" ht="12.75">
      <c r="A63" s="75">
        <v>59</v>
      </c>
      <c r="B63" s="76" t="str">
        <f>Tilburg!B7</f>
        <v>Steve Gastmans</v>
      </c>
      <c r="C63" s="76" t="s">
        <v>132</v>
      </c>
      <c r="D63" s="73">
        <f>Tilburg!O7</f>
        <v>0</v>
      </c>
    </row>
    <row r="64" spans="1:4" ht="12.75">
      <c r="A64" s="75">
        <v>60</v>
      </c>
      <c r="B64" s="76" t="str">
        <f>Tilburg!B10</f>
        <v>Thomas Dol</v>
      </c>
      <c r="C64" s="76" t="s">
        <v>132</v>
      </c>
      <c r="D64" s="73">
        <f>Tilburg!O10</f>
        <v>0</v>
      </c>
    </row>
    <row r="65" spans="1:4" ht="12.75">
      <c r="A65" s="75">
        <v>61</v>
      </c>
      <c r="B65" s="76">
        <f>Scheveningen!B13</f>
        <v>0</v>
      </c>
      <c r="C65" s="76" t="s">
        <v>133</v>
      </c>
      <c r="D65" s="73">
        <f>Scheveningen!O13</f>
        <v>0</v>
      </c>
    </row>
    <row r="66" spans="1:4" ht="12.75">
      <c r="A66" s="75">
        <v>62</v>
      </c>
      <c r="B66" s="76">
        <f>Scheveningen!B14</f>
        <v>0</v>
      </c>
      <c r="C66" s="76" t="s">
        <v>133</v>
      </c>
      <c r="D66" s="73">
        <f>Scheveningen!O14</f>
        <v>0</v>
      </c>
    </row>
    <row r="67" spans="1:4" ht="12.75">
      <c r="A67" s="75">
        <v>63</v>
      </c>
      <c r="B67" s="76" t="str">
        <f>Stardust!B11</f>
        <v>Hans Verreyt</v>
      </c>
      <c r="C67" s="76" t="s">
        <v>134</v>
      </c>
      <c r="D67" s="73">
        <f>Stardust!O11</f>
        <v>0</v>
      </c>
    </row>
    <row r="68" spans="1:4" ht="12.75">
      <c r="A68" s="75">
        <v>64</v>
      </c>
      <c r="B68" s="76" t="str">
        <f>Stardust!B12</f>
        <v>Angelique de Win</v>
      </c>
      <c r="C68" s="76" t="s">
        <v>134</v>
      </c>
      <c r="D68" s="73">
        <f>Stardust!O12</f>
        <v>0</v>
      </c>
    </row>
    <row r="69" spans="1:4" ht="12.75">
      <c r="A69" s="75">
        <v>65</v>
      </c>
      <c r="B69" s="76" t="str">
        <f>Stardust!B13</f>
        <v>John Quick</v>
      </c>
      <c r="C69" s="76" t="s">
        <v>134</v>
      </c>
      <c r="D69" s="73">
        <f>Stardust!O13</f>
        <v>0</v>
      </c>
    </row>
    <row r="70" spans="1:4" ht="12.75">
      <c r="A70" s="75">
        <v>66</v>
      </c>
      <c r="B70" s="76" t="str">
        <f>Stardust!B14</f>
        <v>Brian Zillekens</v>
      </c>
      <c r="C70" s="76" t="s">
        <v>134</v>
      </c>
      <c r="D70" s="73">
        <f>Stardust!O14</f>
        <v>0</v>
      </c>
    </row>
    <row r="71" spans="1:4" ht="12.75">
      <c r="A71" s="75">
        <v>67</v>
      </c>
      <c r="B71" s="76" t="str">
        <f>Stout!B11</f>
        <v>T. Klaversma</v>
      </c>
      <c r="C71" s="76" t="s">
        <v>135</v>
      </c>
      <c r="D71" s="73">
        <f>Stout!O11</f>
        <v>0</v>
      </c>
    </row>
    <row r="72" spans="1:4" ht="12.75">
      <c r="A72" s="75">
        <v>68</v>
      </c>
      <c r="B72" s="76">
        <f>Stout!B13</f>
        <v>0</v>
      </c>
      <c r="C72" s="76" t="s">
        <v>135</v>
      </c>
      <c r="D72" s="73">
        <f>Stout!O13</f>
        <v>0</v>
      </c>
    </row>
    <row r="73" spans="1:4" ht="12.75">
      <c r="A73" s="75">
        <v>69</v>
      </c>
      <c r="B73" s="76">
        <f>Stout!B14</f>
        <v>0</v>
      </c>
      <c r="C73" s="76" t="s">
        <v>135</v>
      </c>
      <c r="D73" s="73">
        <f>Stout!O14</f>
        <v>0</v>
      </c>
    </row>
    <row r="74" spans="1:4" ht="12.75">
      <c r="A74" s="75">
        <v>70</v>
      </c>
      <c r="B74" s="76" t="str">
        <f>Bowlingwinkel!B7</f>
        <v>J. de Droog</v>
      </c>
      <c r="C74" s="76" t="s">
        <v>136</v>
      </c>
      <c r="D74" s="73">
        <f>Bowlingwinkel!O7</f>
        <v>0</v>
      </c>
    </row>
    <row r="75" spans="1:4" ht="12.75">
      <c r="A75" s="75">
        <v>71</v>
      </c>
      <c r="B75" s="76" t="str">
        <f>Bowlingwinkel!B8</f>
        <v>M. Biesma</v>
      </c>
      <c r="C75" s="76" t="s">
        <v>136</v>
      </c>
      <c r="D75" s="73">
        <f>Bowlingwinkel!O8</f>
        <v>0</v>
      </c>
    </row>
    <row r="76" spans="1:4" ht="12.75">
      <c r="A76" s="75">
        <v>72</v>
      </c>
      <c r="B76" s="76">
        <f>Bowlingwinkel!B14</f>
        <v>0</v>
      </c>
      <c r="C76" s="76" t="s">
        <v>136</v>
      </c>
      <c r="D76" s="73">
        <f>Bowlingwinkel!O14</f>
        <v>0</v>
      </c>
    </row>
    <row r="77" spans="1:4" ht="12.75">
      <c r="A77" s="75">
        <v>73</v>
      </c>
      <c r="B77" s="76" t="str">
        <f>Kaatje!B8</f>
        <v>A. de Vries</v>
      </c>
      <c r="C77" s="76" t="s">
        <v>137</v>
      </c>
      <c r="D77" s="73">
        <f>Kaatje!O8</f>
        <v>0</v>
      </c>
    </row>
    <row r="78" spans="1:4" ht="12.75">
      <c r="A78" s="75">
        <v>74</v>
      </c>
      <c r="B78" s="76" t="str">
        <f>Kaatje!B11</f>
        <v>F. Gerts</v>
      </c>
      <c r="C78" s="76" t="s">
        <v>137</v>
      </c>
      <c r="D78" s="73">
        <f>Kaatje!O11</f>
        <v>0</v>
      </c>
    </row>
    <row r="79" spans="1:4" ht="12.75">
      <c r="A79" s="75">
        <v>75</v>
      </c>
      <c r="B79" s="76" t="str">
        <f>Kaatje!B12</f>
        <v>D. Kuster</v>
      </c>
      <c r="C79" s="76" t="s">
        <v>137</v>
      </c>
      <c r="D79" s="73">
        <f>Kaatje!O12</f>
        <v>0</v>
      </c>
    </row>
    <row r="80" spans="1:4" ht="12.75">
      <c r="A80" s="75">
        <v>76</v>
      </c>
      <c r="B80" s="76">
        <f>Kaatje!B14</f>
        <v>0</v>
      </c>
      <c r="C80" s="76" t="s">
        <v>137</v>
      </c>
      <c r="D80" s="73">
        <f>Kaatje!O14</f>
        <v>0</v>
      </c>
    </row>
    <row r="81" spans="1:4" ht="12.75">
      <c r="A81" s="75">
        <v>77</v>
      </c>
      <c r="B81" s="76" t="str">
        <f>Goes!B11</f>
        <v>H. van Steenis</v>
      </c>
      <c r="C81" s="76" t="s">
        <v>121</v>
      </c>
      <c r="D81" s="73">
        <f>Goes!O11</f>
        <v>0</v>
      </c>
    </row>
    <row r="82" spans="1:4" ht="12.75">
      <c r="A82" s="75">
        <v>78</v>
      </c>
      <c r="B82" s="76" t="str">
        <f>Goes!B13</f>
        <v>R. de Rooy</v>
      </c>
      <c r="C82" s="76" t="s">
        <v>121</v>
      </c>
      <c r="D82" s="73">
        <f>Goes!O13</f>
        <v>0</v>
      </c>
    </row>
    <row r="83" spans="1:4" ht="12.75">
      <c r="A83" s="75">
        <v>79</v>
      </c>
      <c r="B83" s="76">
        <f>Goes!B14</f>
        <v>0</v>
      </c>
      <c r="C83" s="76" t="s">
        <v>121</v>
      </c>
      <c r="D83" s="73">
        <f>Goes!O14</f>
        <v>0</v>
      </c>
    </row>
    <row r="84" spans="1:4" ht="12.75">
      <c r="A84" s="75">
        <v>80</v>
      </c>
      <c r="B84" s="76">
        <f>Tilburg!B14</f>
        <v>0</v>
      </c>
      <c r="C84" s="76" t="s">
        <v>132</v>
      </c>
      <c r="D84" s="73">
        <f>Tilburg!O14</f>
        <v>0</v>
      </c>
    </row>
    <row r="85" spans="2:3" ht="12.75">
      <c r="B85" s="76"/>
      <c r="C85" s="7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74"/>
  <sheetViews>
    <sheetView workbookViewId="0" topLeftCell="A1">
      <pane ySplit="19" topLeftCell="BM22" activePane="bottomLeft" state="frozen"/>
      <selection pane="topLeft" activeCell="A1" sqref="A1"/>
      <selection pane="bottomLeft" activeCell="F25" sqref="F25"/>
    </sheetView>
  </sheetViews>
  <sheetFormatPr defaultColWidth="9.140625" defaultRowHeight="12.75"/>
  <cols>
    <col min="1" max="1" width="3.8515625" style="0" customWidth="1"/>
    <col min="2" max="2" width="24.00390625" style="0" bestFit="1" customWidth="1"/>
    <col min="12" max="12" width="9.140625" style="7" customWidth="1"/>
  </cols>
  <sheetData>
    <row r="1" spans="1:15" ht="12.75">
      <c r="A1" s="8"/>
      <c r="B1" s="85" t="s">
        <v>68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9"/>
      <c r="O1" s="9"/>
    </row>
    <row r="2" spans="1:15" ht="12.75">
      <c r="A2" s="8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"/>
      <c r="O2" s="9"/>
    </row>
    <row r="3" spans="1:15" ht="15">
      <c r="A3" s="10"/>
      <c r="B3" s="10" t="s">
        <v>18</v>
      </c>
      <c r="C3" s="10" t="s">
        <v>19</v>
      </c>
      <c r="D3" s="10"/>
      <c r="E3" s="10"/>
      <c r="F3" s="8"/>
      <c r="G3" s="8"/>
      <c r="H3" s="11"/>
      <c r="I3" s="12"/>
      <c r="J3" s="12"/>
      <c r="K3" s="12"/>
      <c r="L3" s="9" t="s">
        <v>0</v>
      </c>
      <c r="M3" s="13"/>
      <c r="N3" s="9" t="s">
        <v>33</v>
      </c>
      <c r="O3" s="9" t="s">
        <v>33</v>
      </c>
    </row>
    <row r="4" spans="1:15" ht="15">
      <c r="A4" s="14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  <c r="J4" s="17" t="s">
        <v>16</v>
      </c>
      <c r="K4" s="9" t="s">
        <v>9</v>
      </c>
      <c r="L4" s="9" t="s">
        <v>10</v>
      </c>
      <c r="M4" s="9" t="s">
        <v>11</v>
      </c>
      <c r="N4" s="9" t="s">
        <v>34</v>
      </c>
      <c r="O4" s="9" t="s">
        <v>9</v>
      </c>
    </row>
    <row r="5" spans="1:15" ht="12.75">
      <c r="A5" s="1"/>
      <c r="B5" s="26" t="s">
        <v>69</v>
      </c>
      <c r="C5" s="27">
        <f>J23</f>
        <v>341</v>
      </c>
      <c r="D5" s="27">
        <f>J40</f>
        <v>0</v>
      </c>
      <c r="E5" s="27">
        <f>J57</f>
        <v>0</v>
      </c>
      <c r="F5" s="27">
        <f>J74</f>
        <v>0</v>
      </c>
      <c r="G5" s="27">
        <f>J91</f>
        <v>0</v>
      </c>
      <c r="H5" s="27">
        <f>J108</f>
        <v>0</v>
      </c>
      <c r="I5" s="27">
        <f>I125</f>
        <v>0</v>
      </c>
      <c r="J5" s="27">
        <f>I142</f>
        <v>0</v>
      </c>
      <c r="K5" s="22">
        <f aca="true" t="shared" si="0" ref="K5:K14">SUM(C5:J5)</f>
        <v>341</v>
      </c>
      <c r="L5" s="18">
        <f aca="true" t="shared" si="1" ref="L5:L14">SUM(K23+K40+K57+K74+K91+K108+J125+J142)</f>
        <v>2</v>
      </c>
      <c r="M5" s="19">
        <f aca="true" t="shared" si="2" ref="M5:M14">IF(K5=0,0,SUM(K5/L5))</f>
        <v>170.5</v>
      </c>
      <c r="N5" s="24">
        <f aca="true" t="shared" si="3" ref="N5:N14">MAX(C23:I23,C40:I40,C57:I57,C74:I74,C91:I91,C108:I108,C125:H125,C142:H142)</f>
        <v>181</v>
      </c>
      <c r="O5" s="24">
        <f aca="true" t="shared" si="4" ref="O5:O14">MAX(C5:J5)</f>
        <v>341</v>
      </c>
    </row>
    <row r="6" spans="1:15" ht="12.75">
      <c r="A6" s="1"/>
      <c r="B6" s="26" t="s">
        <v>70</v>
      </c>
      <c r="C6" s="27">
        <f aca="true" t="shared" si="5" ref="C6:C14">J24</f>
        <v>961</v>
      </c>
      <c r="D6" s="27">
        <f aca="true" t="shared" si="6" ref="D6:D14">J41</f>
        <v>0</v>
      </c>
      <c r="E6" s="27">
        <f aca="true" t="shared" si="7" ref="E6:E14">J58</f>
        <v>0</v>
      </c>
      <c r="F6" s="27">
        <f aca="true" t="shared" si="8" ref="F6:F14">J75</f>
        <v>0</v>
      </c>
      <c r="G6" s="27">
        <f aca="true" t="shared" si="9" ref="G6:G14">J92</f>
        <v>0</v>
      </c>
      <c r="H6" s="27">
        <f aca="true" t="shared" si="10" ref="H6:H14">J109</f>
        <v>0</v>
      </c>
      <c r="I6" s="27">
        <f aca="true" t="shared" si="11" ref="I6:I14">I126</f>
        <v>0</v>
      </c>
      <c r="J6" s="27">
        <f aca="true" t="shared" si="12" ref="J6:J14">I143</f>
        <v>0</v>
      </c>
      <c r="K6" s="22">
        <f t="shared" si="0"/>
        <v>961</v>
      </c>
      <c r="L6" s="18">
        <f t="shared" si="1"/>
        <v>5</v>
      </c>
      <c r="M6" s="19">
        <f t="shared" si="2"/>
        <v>192.2</v>
      </c>
      <c r="N6" s="24">
        <f t="shared" si="3"/>
        <v>213</v>
      </c>
      <c r="O6" s="24">
        <f t="shared" si="4"/>
        <v>961</v>
      </c>
    </row>
    <row r="7" spans="1:15" ht="12.75">
      <c r="A7" s="1"/>
      <c r="B7" s="26" t="s">
        <v>71</v>
      </c>
      <c r="C7" s="27">
        <f t="shared" si="5"/>
        <v>0</v>
      </c>
      <c r="D7" s="27">
        <f t="shared" si="6"/>
        <v>0</v>
      </c>
      <c r="E7" s="27">
        <f t="shared" si="7"/>
        <v>0</v>
      </c>
      <c r="F7" s="27">
        <f t="shared" si="8"/>
        <v>0</v>
      </c>
      <c r="G7" s="27">
        <f t="shared" si="9"/>
        <v>0</v>
      </c>
      <c r="H7" s="27">
        <f t="shared" si="10"/>
        <v>0</v>
      </c>
      <c r="I7" s="27">
        <f t="shared" si="11"/>
        <v>0</v>
      </c>
      <c r="J7" s="27">
        <f t="shared" si="12"/>
        <v>0</v>
      </c>
      <c r="K7" s="22">
        <f t="shared" si="0"/>
        <v>0</v>
      </c>
      <c r="L7" s="18">
        <f t="shared" si="1"/>
        <v>0</v>
      </c>
      <c r="M7" s="19">
        <f t="shared" si="2"/>
        <v>0</v>
      </c>
      <c r="N7" s="24">
        <f t="shared" si="3"/>
        <v>0</v>
      </c>
      <c r="O7" s="24">
        <f t="shared" si="4"/>
        <v>0</v>
      </c>
    </row>
    <row r="8" spans="1:15" ht="12.75">
      <c r="A8" s="1"/>
      <c r="B8" s="26" t="s">
        <v>72</v>
      </c>
      <c r="C8" s="27">
        <f t="shared" si="5"/>
        <v>1424</v>
      </c>
      <c r="D8" s="27">
        <f t="shared" si="6"/>
        <v>0</v>
      </c>
      <c r="E8" s="27">
        <f t="shared" si="7"/>
        <v>0</v>
      </c>
      <c r="F8" s="27">
        <f t="shared" si="8"/>
        <v>0</v>
      </c>
      <c r="G8" s="27">
        <f t="shared" si="9"/>
        <v>0</v>
      </c>
      <c r="H8" s="27">
        <f t="shared" si="10"/>
        <v>0</v>
      </c>
      <c r="I8" s="27">
        <f t="shared" si="11"/>
        <v>0</v>
      </c>
      <c r="J8" s="27">
        <f t="shared" si="12"/>
        <v>0</v>
      </c>
      <c r="K8" s="22">
        <f t="shared" si="0"/>
        <v>1424</v>
      </c>
      <c r="L8" s="18">
        <f t="shared" si="1"/>
        <v>7</v>
      </c>
      <c r="M8" s="19">
        <f t="shared" si="2"/>
        <v>203.42857142857142</v>
      </c>
      <c r="N8" s="24">
        <f t="shared" si="3"/>
        <v>225</v>
      </c>
      <c r="O8" s="24">
        <f t="shared" si="4"/>
        <v>1424</v>
      </c>
    </row>
    <row r="9" spans="1:15" ht="12.75">
      <c r="A9" s="1"/>
      <c r="B9" s="26" t="s">
        <v>73</v>
      </c>
      <c r="C9" s="27">
        <f t="shared" si="5"/>
        <v>1438</v>
      </c>
      <c r="D9" s="27">
        <f t="shared" si="6"/>
        <v>0</v>
      </c>
      <c r="E9" s="27">
        <f t="shared" si="7"/>
        <v>0</v>
      </c>
      <c r="F9" s="27">
        <f t="shared" si="8"/>
        <v>0</v>
      </c>
      <c r="G9" s="27">
        <f t="shared" si="9"/>
        <v>0</v>
      </c>
      <c r="H9" s="27">
        <f t="shared" si="10"/>
        <v>0</v>
      </c>
      <c r="I9" s="27">
        <f t="shared" si="11"/>
        <v>0</v>
      </c>
      <c r="J9" s="27">
        <f t="shared" si="12"/>
        <v>0</v>
      </c>
      <c r="K9" s="22">
        <f t="shared" si="0"/>
        <v>1438</v>
      </c>
      <c r="L9" s="18">
        <f t="shared" si="1"/>
        <v>7</v>
      </c>
      <c r="M9" s="19">
        <f t="shared" si="2"/>
        <v>205.42857142857142</v>
      </c>
      <c r="N9" s="24">
        <f t="shared" si="3"/>
        <v>256</v>
      </c>
      <c r="O9" s="24">
        <f t="shared" si="4"/>
        <v>1438</v>
      </c>
    </row>
    <row r="10" spans="1:15" ht="12.75">
      <c r="A10" s="1"/>
      <c r="B10" s="26" t="s">
        <v>74</v>
      </c>
      <c r="C10" s="27">
        <f t="shared" si="5"/>
        <v>0</v>
      </c>
      <c r="D10" s="27">
        <f t="shared" si="6"/>
        <v>0</v>
      </c>
      <c r="E10" s="27">
        <f t="shared" si="7"/>
        <v>0</v>
      </c>
      <c r="F10" s="27">
        <f t="shared" si="8"/>
        <v>0</v>
      </c>
      <c r="G10" s="27">
        <f t="shared" si="9"/>
        <v>0</v>
      </c>
      <c r="H10" s="27">
        <f t="shared" si="10"/>
        <v>0</v>
      </c>
      <c r="I10" s="27">
        <f t="shared" si="11"/>
        <v>0</v>
      </c>
      <c r="J10" s="27">
        <f t="shared" si="12"/>
        <v>0</v>
      </c>
      <c r="K10" s="22">
        <f t="shared" si="0"/>
        <v>0</v>
      </c>
      <c r="L10" s="18">
        <f t="shared" si="1"/>
        <v>0</v>
      </c>
      <c r="M10" s="19">
        <f t="shared" si="2"/>
        <v>0</v>
      </c>
      <c r="N10" s="24">
        <f t="shared" si="3"/>
        <v>0</v>
      </c>
      <c r="O10" s="24">
        <f t="shared" si="4"/>
        <v>0</v>
      </c>
    </row>
    <row r="11" spans="1:15" ht="12.75">
      <c r="A11" s="1"/>
      <c r="B11" s="26" t="s">
        <v>75</v>
      </c>
      <c r="C11" s="27">
        <f t="shared" si="5"/>
        <v>903</v>
      </c>
      <c r="D11" s="27">
        <f t="shared" si="6"/>
        <v>0</v>
      </c>
      <c r="E11" s="27">
        <f t="shared" si="7"/>
        <v>0</v>
      </c>
      <c r="F11" s="27">
        <f t="shared" si="8"/>
        <v>0</v>
      </c>
      <c r="G11" s="27">
        <f t="shared" si="9"/>
        <v>0</v>
      </c>
      <c r="H11" s="27">
        <f t="shared" si="10"/>
        <v>0</v>
      </c>
      <c r="I11" s="27">
        <f t="shared" si="11"/>
        <v>0</v>
      </c>
      <c r="J11" s="27">
        <f t="shared" si="12"/>
        <v>0</v>
      </c>
      <c r="K11" s="22">
        <f t="shared" si="0"/>
        <v>903</v>
      </c>
      <c r="L11" s="18">
        <f t="shared" si="1"/>
        <v>5</v>
      </c>
      <c r="M11" s="19">
        <f t="shared" si="2"/>
        <v>180.6</v>
      </c>
      <c r="N11" s="24">
        <f t="shared" si="3"/>
        <v>223</v>
      </c>
      <c r="O11" s="24">
        <f t="shared" si="4"/>
        <v>903</v>
      </c>
    </row>
    <row r="12" spans="1:15" ht="12.75">
      <c r="A12" s="1"/>
      <c r="B12" s="26" t="s">
        <v>76</v>
      </c>
      <c r="C12" s="27">
        <f t="shared" si="5"/>
        <v>1331</v>
      </c>
      <c r="D12" s="27">
        <f t="shared" si="6"/>
        <v>0</v>
      </c>
      <c r="E12" s="27">
        <f t="shared" si="7"/>
        <v>0</v>
      </c>
      <c r="F12" s="27">
        <f t="shared" si="8"/>
        <v>0</v>
      </c>
      <c r="G12" s="27">
        <f t="shared" si="9"/>
        <v>0</v>
      </c>
      <c r="H12" s="27">
        <f t="shared" si="10"/>
        <v>0</v>
      </c>
      <c r="I12" s="27">
        <f t="shared" si="11"/>
        <v>0</v>
      </c>
      <c r="J12" s="27">
        <f t="shared" si="12"/>
        <v>0</v>
      </c>
      <c r="K12" s="22">
        <f t="shared" si="0"/>
        <v>1331</v>
      </c>
      <c r="L12" s="18">
        <f t="shared" si="1"/>
        <v>6</v>
      </c>
      <c r="M12" s="19">
        <f t="shared" si="2"/>
        <v>221.83333333333334</v>
      </c>
      <c r="N12" s="24">
        <f t="shared" si="3"/>
        <v>266</v>
      </c>
      <c r="O12" s="24">
        <f t="shared" si="4"/>
        <v>1331</v>
      </c>
    </row>
    <row r="13" spans="1:15" ht="12.75">
      <c r="A13" s="1"/>
      <c r="B13" s="62" t="s">
        <v>77</v>
      </c>
      <c r="C13" s="27">
        <f t="shared" si="5"/>
        <v>536</v>
      </c>
      <c r="D13" s="27">
        <f t="shared" si="6"/>
        <v>0</v>
      </c>
      <c r="E13" s="27">
        <f t="shared" si="7"/>
        <v>0</v>
      </c>
      <c r="F13" s="27">
        <f t="shared" si="8"/>
        <v>0</v>
      </c>
      <c r="G13" s="27">
        <f t="shared" si="9"/>
        <v>0</v>
      </c>
      <c r="H13" s="27">
        <f t="shared" si="10"/>
        <v>0</v>
      </c>
      <c r="I13" s="27">
        <f t="shared" si="11"/>
        <v>0</v>
      </c>
      <c r="J13" s="27">
        <f t="shared" si="12"/>
        <v>0</v>
      </c>
      <c r="K13" s="22">
        <f t="shared" si="0"/>
        <v>536</v>
      </c>
      <c r="L13" s="18">
        <f t="shared" si="1"/>
        <v>3</v>
      </c>
      <c r="M13" s="19">
        <f t="shared" si="2"/>
        <v>178.66666666666666</v>
      </c>
      <c r="N13" s="24">
        <f t="shared" si="3"/>
        <v>207</v>
      </c>
      <c r="O13" s="24">
        <f t="shared" si="4"/>
        <v>536</v>
      </c>
    </row>
    <row r="14" spans="1:15" ht="13.5" thickBot="1">
      <c r="A14" s="55"/>
      <c r="B14" s="31"/>
      <c r="C14" s="30">
        <f t="shared" si="5"/>
        <v>0</v>
      </c>
      <c r="D14" s="30">
        <f t="shared" si="6"/>
        <v>0</v>
      </c>
      <c r="E14" s="30">
        <f t="shared" si="7"/>
        <v>0</v>
      </c>
      <c r="F14" s="30">
        <f t="shared" si="8"/>
        <v>0</v>
      </c>
      <c r="G14" s="30">
        <f t="shared" si="9"/>
        <v>0</v>
      </c>
      <c r="H14" s="30">
        <f t="shared" si="10"/>
        <v>0</v>
      </c>
      <c r="I14" s="30">
        <f t="shared" si="11"/>
        <v>0</v>
      </c>
      <c r="J14" s="30">
        <f t="shared" si="12"/>
        <v>0</v>
      </c>
      <c r="K14" s="33">
        <f t="shared" si="0"/>
        <v>0</v>
      </c>
      <c r="L14" s="33">
        <f t="shared" si="1"/>
        <v>0</v>
      </c>
      <c r="M14" s="56">
        <f t="shared" si="2"/>
        <v>0</v>
      </c>
      <c r="N14" s="25">
        <f t="shared" si="3"/>
        <v>0</v>
      </c>
      <c r="O14" s="25">
        <f t="shared" si="4"/>
        <v>0</v>
      </c>
    </row>
    <row r="15" spans="1:13" ht="12.75">
      <c r="A15" s="57"/>
      <c r="B15" s="58" t="s">
        <v>0</v>
      </c>
      <c r="C15" s="59">
        <f aca="true" t="shared" si="13" ref="C15:L15">SUM(C5:C14)</f>
        <v>6934</v>
      </c>
      <c r="D15" s="59">
        <f t="shared" si="13"/>
        <v>0</v>
      </c>
      <c r="E15" s="59">
        <f t="shared" si="13"/>
        <v>0</v>
      </c>
      <c r="F15" s="59">
        <f t="shared" si="13"/>
        <v>0</v>
      </c>
      <c r="G15" s="59">
        <f t="shared" si="13"/>
        <v>0</v>
      </c>
      <c r="H15" s="59">
        <f t="shared" si="13"/>
        <v>0</v>
      </c>
      <c r="I15" s="59">
        <f t="shared" si="13"/>
        <v>0</v>
      </c>
      <c r="J15" s="59">
        <f t="shared" si="13"/>
        <v>0</v>
      </c>
      <c r="K15" s="60">
        <f t="shared" si="13"/>
        <v>6934</v>
      </c>
      <c r="L15" s="60">
        <f t="shared" si="13"/>
        <v>35</v>
      </c>
      <c r="M15" s="61">
        <f>IF(K15=0,0,SUM(K15/L15))</f>
        <v>198.11428571428573</v>
      </c>
    </row>
    <row r="16" spans="1:13" ht="12.75">
      <c r="A16" s="41"/>
      <c r="B16" s="42" t="s">
        <v>13</v>
      </c>
      <c r="C16" s="43">
        <f>J34</f>
        <v>7083</v>
      </c>
      <c r="D16" s="43">
        <f>J51</f>
        <v>0</v>
      </c>
      <c r="E16" s="43">
        <f>J68</f>
        <v>0</v>
      </c>
      <c r="F16" s="43">
        <f>J85</f>
        <v>0</v>
      </c>
      <c r="G16" s="43">
        <f>J102</f>
        <v>0</v>
      </c>
      <c r="H16" s="43">
        <f>J119</f>
        <v>0</v>
      </c>
      <c r="I16" s="43">
        <f>I136</f>
        <v>0</v>
      </c>
      <c r="J16" s="43">
        <f>I153</f>
        <v>0</v>
      </c>
      <c r="K16" s="44">
        <f>SUM(C16:J16)</f>
        <v>7083</v>
      </c>
      <c r="L16" s="44">
        <f>SUM(K34+K51+K68+K85+K102+K119+J136+J153)</f>
        <v>35</v>
      </c>
      <c r="M16" s="45">
        <f>IF(K16=0,0,SUM(K16/L16))</f>
        <v>202.37142857142857</v>
      </c>
    </row>
    <row r="17" spans="1:13" ht="12.75">
      <c r="A17" s="51"/>
      <c r="B17" s="52" t="s">
        <v>14</v>
      </c>
      <c r="C17" s="53">
        <f>L35</f>
        <v>4</v>
      </c>
      <c r="D17" s="53">
        <f>L52</f>
        <v>0</v>
      </c>
      <c r="E17" s="53">
        <f>L69</f>
        <v>0</v>
      </c>
      <c r="F17" s="53">
        <f>L86</f>
        <v>0</v>
      </c>
      <c r="G17" s="53">
        <f>L103</f>
        <v>0</v>
      </c>
      <c r="H17" s="53">
        <f>L120</f>
        <v>0</v>
      </c>
      <c r="I17" s="53">
        <f>K137</f>
        <v>0</v>
      </c>
      <c r="J17" s="53">
        <f>K154</f>
        <v>0</v>
      </c>
      <c r="K17" s="54" t="s">
        <v>15</v>
      </c>
      <c r="L17" s="49"/>
      <c r="M17" s="50">
        <f>SUM(C17:J17)</f>
        <v>4</v>
      </c>
    </row>
    <row r="18" spans="1:13" ht="12.75">
      <c r="A18" s="35"/>
      <c r="B18" s="36" t="s">
        <v>25</v>
      </c>
      <c r="C18" s="37">
        <v>3</v>
      </c>
      <c r="D18" s="37"/>
      <c r="E18" s="37"/>
      <c r="F18" s="37"/>
      <c r="G18" s="37"/>
      <c r="H18" s="37"/>
      <c r="I18" s="37"/>
      <c r="J18" s="37"/>
      <c r="K18" s="38" t="s">
        <v>15</v>
      </c>
      <c r="L18" s="39"/>
      <c r="M18" s="40">
        <f>SUM(C18:J18)</f>
        <v>3</v>
      </c>
    </row>
    <row r="19" spans="1:13" ht="12.75">
      <c r="A19" s="3"/>
      <c r="B19" s="29" t="s">
        <v>26</v>
      </c>
      <c r="C19" s="28">
        <f>SUM(C17:C18)</f>
        <v>7</v>
      </c>
      <c r="D19" s="28">
        <f aca="true" t="shared" si="14" ref="D19:J19">SUM(D17:D18)</f>
        <v>0</v>
      </c>
      <c r="E19" s="28">
        <f t="shared" si="14"/>
        <v>0</v>
      </c>
      <c r="F19" s="28">
        <f t="shared" si="14"/>
        <v>0</v>
      </c>
      <c r="G19" s="28">
        <f t="shared" si="14"/>
        <v>0</v>
      </c>
      <c r="H19" s="28">
        <f t="shared" si="14"/>
        <v>0</v>
      </c>
      <c r="I19" s="28">
        <f t="shared" si="14"/>
        <v>0</v>
      </c>
      <c r="J19" s="28">
        <f t="shared" si="14"/>
        <v>0</v>
      </c>
      <c r="K19" s="23" t="s">
        <v>26</v>
      </c>
      <c r="L19" s="20"/>
      <c r="M19" s="21">
        <f>SUM(M17:M18)</f>
        <v>7</v>
      </c>
    </row>
    <row r="21" spans="1:12" ht="15">
      <c r="A21" s="10"/>
      <c r="B21" s="10" t="s">
        <v>62</v>
      </c>
      <c r="C21" s="10"/>
      <c r="D21" s="10"/>
      <c r="E21" s="10"/>
      <c r="F21" s="8"/>
      <c r="G21" s="8"/>
      <c r="H21" s="11"/>
      <c r="I21" s="12"/>
      <c r="J21" s="12" t="s">
        <v>17</v>
      </c>
      <c r="K21" s="12"/>
      <c r="L21" s="17"/>
    </row>
    <row r="22" spans="1:12" ht="15">
      <c r="A22" s="14"/>
      <c r="B22" s="14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6" t="s">
        <v>8</v>
      </c>
      <c r="J22" s="17" t="s">
        <v>9</v>
      </c>
      <c r="K22" s="17" t="s">
        <v>10</v>
      </c>
      <c r="L22" s="9" t="s">
        <v>11</v>
      </c>
    </row>
    <row r="23" spans="1:12" ht="12.75">
      <c r="A23" s="1"/>
      <c r="B23" s="26" t="str">
        <f>$B$5</f>
        <v>Hans Krijnen</v>
      </c>
      <c r="C23" s="27"/>
      <c r="D23" s="27"/>
      <c r="E23" s="27"/>
      <c r="F23" s="27">
        <v>181</v>
      </c>
      <c r="G23" s="27">
        <v>160</v>
      </c>
      <c r="H23" s="27"/>
      <c r="I23" s="27"/>
      <c r="J23" s="18">
        <f aca="true" t="shared" si="15" ref="J23:J32">SUM(C23:I23)</f>
        <v>341</v>
      </c>
      <c r="K23" s="18">
        <f aca="true" t="shared" si="16" ref="K23:K32">COUNTIF(C23:I23,"&gt;0")</f>
        <v>2</v>
      </c>
      <c r="L23" s="19">
        <f aca="true" t="shared" si="17" ref="L23:L34">IF(J23=0,0,SUM(J23/K23))</f>
        <v>170.5</v>
      </c>
    </row>
    <row r="24" spans="1:12" ht="12.75">
      <c r="A24" s="1"/>
      <c r="B24" s="26" t="str">
        <f>$B$6</f>
        <v>Cheska Tomas</v>
      </c>
      <c r="C24" s="27">
        <v>148</v>
      </c>
      <c r="D24" s="27"/>
      <c r="E24" s="27"/>
      <c r="F24" s="27">
        <v>193</v>
      </c>
      <c r="G24" s="27">
        <v>213</v>
      </c>
      <c r="H24" s="27">
        <v>212</v>
      </c>
      <c r="I24" s="27">
        <v>195</v>
      </c>
      <c r="J24" s="18">
        <f t="shared" si="15"/>
        <v>961</v>
      </c>
      <c r="K24" s="18">
        <f t="shared" si="16"/>
        <v>5</v>
      </c>
      <c r="L24" s="19">
        <f t="shared" si="17"/>
        <v>192.2</v>
      </c>
    </row>
    <row r="25" spans="1:12" ht="12.75">
      <c r="A25" s="1"/>
      <c r="B25" s="26" t="str">
        <f>$B$7</f>
        <v>Steve Gastmans</v>
      </c>
      <c r="C25" s="27"/>
      <c r="D25" s="27"/>
      <c r="E25" s="27"/>
      <c r="F25" s="27"/>
      <c r="G25" s="27"/>
      <c r="H25" s="27"/>
      <c r="I25" s="27"/>
      <c r="J25" s="18">
        <f t="shared" si="15"/>
        <v>0</v>
      </c>
      <c r="K25" s="18">
        <f t="shared" si="16"/>
        <v>0</v>
      </c>
      <c r="L25" s="19">
        <f t="shared" si="17"/>
        <v>0</v>
      </c>
    </row>
    <row r="26" spans="1:12" ht="12.75">
      <c r="A26" s="1"/>
      <c r="B26" s="26" t="str">
        <f>$B$8</f>
        <v>Jamie van Driest</v>
      </c>
      <c r="C26" s="27">
        <v>190</v>
      </c>
      <c r="D26" s="27">
        <v>206</v>
      </c>
      <c r="E26" s="27">
        <v>173</v>
      </c>
      <c r="F26" s="27">
        <v>214</v>
      </c>
      <c r="G26" s="27">
        <v>225</v>
      </c>
      <c r="H26" s="27">
        <v>217</v>
      </c>
      <c r="I26" s="27">
        <v>199</v>
      </c>
      <c r="J26" s="18">
        <f t="shared" si="15"/>
        <v>1424</v>
      </c>
      <c r="K26" s="18">
        <f t="shared" si="16"/>
        <v>7</v>
      </c>
      <c r="L26" s="19">
        <f t="shared" si="17"/>
        <v>203.42857142857142</v>
      </c>
    </row>
    <row r="27" spans="1:12" ht="12.75">
      <c r="A27" s="1"/>
      <c r="B27" s="26" t="str">
        <f>$B$9</f>
        <v>Bianca Wiekeraad</v>
      </c>
      <c r="C27" s="27">
        <v>209</v>
      </c>
      <c r="D27" s="27">
        <v>205</v>
      </c>
      <c r="E27" s="27">
        <v>175</v>
      </c>
      <c r="F27" s="27">
        <v>256</v>
      </c>
      <c r="G27" s="27">
        <v>154</v>
      </c>
      <c r="H27" s="27">
        <v>236</v>
      </c>
      <c r="I27" s="27">
        <v>203</v>
      </c>
      <c r="J27" s="18">
        <f t="shared" si="15"/>
        <v>1438</v>
      </c>
      <c r="K27" s="18">
        <f t="shared" si="16"/>
        <v>7</v>
      </c>
      <c r="L27" s="19">
        <f t="shared" si="17"/>
        <v>205.42857142857142</v>
      </c>
    </row>
    <row r="28" spans="1:12" ht="12.75">
      <c r="A28" s="1"/>
      <c r="B28" s="26" t="str">
        <f>$B$10</f>
        <v>Thomas Dol</v>
      </c>
      <c r="C28" s="27"/>
      <c r="D28" s="27"/>
      <c r="E28" s="27"/>
      <c r="F28" s="27"/>
      <c r="G28" s="27"/>
      <c r="H28" s="27"/>
      <c r="I28" s="27"/>
      <c r="J28" s="18">
        <f t="shared" si="15"/>
        <v>0</v>
      </c>
      <c r="K28" s="18">
        <f t="shared" si="16"/>
        <v>0</v>
      </c>
      <c r="L28" s="19">
        <f t="shared" si="17"/>
        <v>0</v>
      </c>
    </row>
    <row r="29" spans="1:12" ht="12.75">
      <c r="A29" s="1"/>
      <c r="B29" s="26" t="str">
        <f>$B$11</f>
        <v>F. Casemier</v>
      </c>
      <c r="C29" s="27">
        <v>178</v>
      </c>
      <c r="D29" s="27">
        <v>223</v>
      </c>
      <c r="E29" s="27">
        <v>167</v>
      </c>
      <c r="F29" s="27"/>
      <c r="G29" s="27"/>
      <c r="H29" s="27">
        <v>171</v>
      </c>
      <c r="I29" s="27">
        <v>164</v>
      </c>
      <c r="J29" s="18">
        <f t="shared" si="15"/>
        <v>903</v>
      </c>
      <c r="K29" s="18">
        <f t="shared" si="16"/>
        <v>5</v>
      </c>
      <c r="L29" s="19">
        <f t="shared" si="17"/>
        <v>180.6</v>
      </c>
    </row>
    <row r="30" spans="1:12" ht="12.75">
      <c r="A30" s="1"/>
      <c r="B30" s="26" t="str">
        <f>$B$12</f>
        <v>Kelly Plummen</v>
      </c>
      <c r="C30" s="27"/>
      <c r="D30" s="27">
        <v>227</v>
      </c>
      <c r="E30" s="27">
        <v>223</v>
      </c>
      <c r="F30" s="27">
        <v>236</v>
      </c>
      <c r="G30" s="27">
        <v>201</v>
      </c>
      <c r="H30" s="27">
        <v>178</v>
      </c>
      <c r="I30" s="27">
        <v>266</v>
      </c>
      <c r="J30" s="18">
        <f t="shared" si="15"/>
        <v>1331</v>
      </c>
      <c r="K30" s="18">
        <f t="shared" si="16"/>
        <v>6</v>
      </c>
      <c r="L30" s="19">
        <f t="shared" si="17"/>
        <v>221.83333333333334</v>
      </c>
    </row>
    <row r="31" spans="1:12" ht="12.75">
      <c r="A31" s="1"/>
      <c r="B31" s="62" t="str">
        <f>$B$13</f>
        <v>Angelo Tomas</v>
      </c>
      <c r="C31" s="27">
        <v>207</v>
      </c>
      <c r="D31" s="27">
        <v>166</v>
      </c>
      <c r="E31" s="27">
        <v>163</v>
      </c>
      <c r="F31" s="27"/>
      <c r="G31" s="27"/>
      <c r="H31" s="27"/>
      <c r="I31" s="27"/>
      <c r="J31" s="18">
        <f t="shared" si="15"/>
        <v>536</v>
      </c>
      <c r="K31" s="18">
        <f t="shared" si="16"/>
        <v>3</v>
      </c>
      <c r="L31" s="19">
        <f t="shared" si="17"/>
        <v>178.66666666666666</v>
      </c>
    </row>
    <row r="32" spans="1:12" ht="13.5" thickBot="1">
      <c r="A32" s="55"/>
      <c r="B32" s="31">
        <f>$B$14</f>
        <v>0</v>
      </c>
      <c r="C32" s="30"/>
      <c r="D32" s="30"/>
      <c r="E32" s="30"/>
      <c r="F32" s="30"/>
      <c r="G32" s="30"/>
      <c r="H32" s="30"/>
      <c r="I32" s="30"/>
      <c r="J32" s="33">
        <f t="shared" si="15"/>
        <v>0</v>
      </c>
      <c r="K32" s="33">
        <f t="shared" si="16"/>
        <v>0</v>
      </c>
      <c r="L32" s="56">
        <f t="shared" si="17"/>
        <v>0</v>
      </c>
    </row>
    <row r="33" spans="1:13" ht="12.75">
      <c r="A33" s="57"/>
      <c r="B33" s="58" t="s">
        <v>0</v>
      </c>
      <c r="C33" s="59">
        <f aca="true" t="shared" si="18" ref="C33:I33">SUM(C23:C32)</f>
        <v>932</v>
      </c>
      <c r="D33" s="59">
        <f t="shared" si="18"/>
        <v>1027</v>
      </c>
      <c r="E33" s="59">
        <f t="shared" si="18"/>
        <v>901</v>
      </c>
      <c r="F33" s="59">
        <v>1080</v>
      </c>
      <c r="G33" s="59">
        <f t="shared" si="18"/>
        <v>953</v>
      </c>
      <c r="H33" s="59">
        <f t="shared" si="18"/>
        <v>1014</v>
      </c>
      <c r="I33" s="59">
        <f t="shared" si="18"/>
        <v>1027</v>
      </c>
      <c r="J33" s="60">
        <f>SUM(J23:J32)</f>
        <v>6934</v>
      </c>
      <c r="K33" s="60">
        <f>SUM(K23:K32)</f>
        <v>35</v>
      </c>
      <c r="L33" s="61">
        <f t="shared" si="17"/>
        <v>198.11428571428573</v>
      </c>
      <c r="M33" s="5"/>
    </row>
    <row r="34" spans="1:12" ht="12.75">
      <c r="A34" s="46"/>
      <c r="B34" s="47" t="s">
        <v>13</v>
      </c>
      <c r="C34" s="48">
        <v>999</v>
      </c>
      <c r="D34" s="48">
        <v>1049</v>
      </c>
      <c r="E34" s="48">
        <v>1006</v>
      </c>
      <c r="F34" s="48">
        <v>932</v>
      </c>
      <c r="G34" s="48">
        <v>1018</v>
      </c>
      <c r="H34" s="48">
        <v>1094</v>
      </c>
      <c r="I34" s="48">
        <v>985</v>
      </c>
      <c r="J34" s="49">
        <f>SUM(C34:I34)</f>
        <v>7083</v>
      </c>
      <c r="K34" s="49">
        <f>COUNT(C34:I34)*5</f>
        <v>35</v>
      </c>
      <c r="L34" s="50">
        <f t="shared" si="17"/>
        <v>202.37142857142857</v>
      </c>
    </row>
    <row r="35" spans="1:13" ht="12.75">
      <c r="A35" s="63"/>
      <c r="B35" s="47" t="s">
        <v>14</v>
      </c>
      <c r="C35" s="64">
        <v>0</v>
      </c>
      <c r="D35" s="64">
        <v>0</v>
      </c>
      <c r="E35" s="64">
        <v>0</v>
      </c>
      <c r="F35" s="64">
        <v>2</v>
      </c>
      <c r="G35" s="64">
        <v>0</v>
      </c>
      <c r="H35" s="64">
        <v>0</v>
      </c>
      <c r="I35" s="64">
        <v>2</v>
      </c>
      <c r="J35" s="65" t="s">
        <v>15</v>
      </c>
      <c r="K35" s="65"/>
      <c r="L35" s="66">
        <f>SUM(C35:I35)</f>
        <v>4</v>
      </c>
      <c r="M35" s="5"/>
    </row>
    <row r="36" spans="1:13" ht="12.75">
      <c r="A36" s="34"/>
      <c r="B36" s="31"/>
      <c r="C36" s="32"/>
      <c r="D36" s="32"/>
      <c r="E36" s="32"/>
      <c r="F36" s="32"/>
      <c r="G36" s="32"/>
      <c r="H36" s="32"/>
      <c r="I36" s="32"/>
      <c r="J36" s="67"/>
      <c r="K36" s="67"/>
      <c r="L36" s="68"/>
      <c r="M36" s="5"/>
    </row>
    <row r="38" spans="1:12" ht="15">
      <c r="A38" s="10"/>
      <c r="B38" s="10" t="s">
        <v>63</v>
      </c>
      <c r="C38" s="10"/>
      <c r="D38" s="10"/>
      <c r="E38" s="10"/>
      <c r="F38" s="8"/>
      <c r="G38" s="8"/>
      <c r="H38" s="11"/>
      <c r="I38" s="12"/>
      <c r="J38" s="12" t="s">
        <v>17</v>
      </c>
      <c r="K38" s="12"/>
      <c r="L38" s="17"/>
    </row>
    <row r="39" spans="1:12" ht="15">
      <c r="A39" s="14"/>
      <c r="B39" s="14" t="s">
        <v>1</v>
      </c>
      <c r="C39" s="15" t="s">
        <v>2</v>
      </c>
      <c r="D39" s="15" t="s">
        <v>3</v>
      </c>
      <c r="E39" s="15" t="s">
        <v>4</v>
      </c>
      <c r="F39" s="15" t="s">
        <v>5</v>
      </c>
      <c r="G39" s="15" t="s">
        <v>6</v>
      </c>
      <c r="H39" s="15" t="s">
        <v>7</v>
      </c>
      <c r="I39" s="16" t="s">
        <v>8</v>
      </c>
      <c r="J39" s="17" t="s">
        <v>9</v>
      </c>
      <c r="K39" s="17" t="s">
        <v>10</v>
      </c>
      <c r="L39" s="9" t="s">
        <v>11</v>
      </c>
    </row>
    <row r="40" spans="1:12" ht="12.75">
      <c r="A40" s="1"/>
      <c r="B40" s="26" t="str">
        <f>$B$5</f>
        <v>Hans Krijnen</v>
      </c>
      <c r="C40" s="27"/>
      <c r="D40" s="27"/>
      <c r="E40" s="27"/>
      <c r="F40" s="27"/>
      <c r="G40" s="27"/>
      <c r="H40" s="27"/>
      <c r="I40" s="27"/>
      <c r="J40" s="18">
        <f aca="true" t="shared" si="19" ref="J40:J49">SUM(C40:I40)</f>
        <v>0</v>
      </c>
      <c r="K40" s="18">
        <f aca="true" t="shared" si="20" ref="K40:K49">COUNTIF(C40:I40,"&gt;0")</f>
        <v>0</v>
      </c>
      <c r="L40" s="19">
        <f aca="true" t="shared" si="21" ref="L40:L51">IF(J40=0,0,SUM(J40/K40))</f>
        <v>0</v>
      </c>
    </row>
    <row r="41" spans="1:12" ht="12.75">
      <c r="A41" s="1"/>
      <c r="B41" s="26" t="str">
        <f>$B$6</f>
        <v>Cheska Tomas</v>
      </c>
      <c r="C41" s="27"/>
      <c r="D41" s="27"/>
      <c r="E41" s="27"/>
      <c r="F41" s="27"/>
      <c r="G41" s="27"/>
      <c r="H41" s="27"/>
      <c r="I41" s="27"/>
      <c r="J41" s="18">
        <f t="shared" si="19"/>
        <v>0</v>
      </c>
      <c r="K41" s="18">
        <f t="shared" si="20"/>
        <v>0</v>
      </c>
      <c r="L41" s="19">
        <f t="shared" si="21"/>
        <v>0</v>
      </c>
    </row>
    <row r="42" spans="1:12" ht="12.75">
      <c r="A42" s="1"/>
      <c r="B42" s="26" t="str">
        <f>$B$7</f>
        <v>Steve Gastmans</v>
      </c>
      <c r="C42" s="27"/>
      <c r="D42" s="27"/>
      <c r="E42" s="27"/>
      <c r="F42" s="27"/>
      <c r="G42" s="27"/>
      <c r="H42" s="27"/>
      <c r="I42" s="27"/>
      <c r="J42" s="18">
        <f t="shared" si="19"/>
        <v>0</v>
      </c>
      <c r="K42" s="18">
        <f t="shared" si="20"/>
        <v>0</v>
      </c>
      <c r="L42" s="19">
        <f t="shared" si="21"/>
        <v>0</v>
      </c>
    </row>
    <row r="43" spans="1:12" ht="12.75">
      <c r="A43" s="1"/>
      <c r="B43" s="26" t="str">
        <f>$B$8</f>
        <v>Jamie van Driest</v>
      </c>
      <c r="C43" s="27"/>
      <c r="D43" s="27"/>
      <c r="E43" s="27"/>
      <c r="F43" s="27"/>
      <c r="G43" s="27"/>
      <c r="H43" s="27"/>
      <c r="I43" s="27"/>
      <c r="J43" s="18">
        <f t="shared" si="19"/>
        <v>0</v>
      </c>
      <c r="K43" s="18">
        <f t="shared" si="20"/>
        <v>0</v>
      </c>
      <c r="L43" s="19">
        <f t="shared" si="21"/>
        <v>0</v>
      </c>
    </row>
    <row r="44" spans="1:12" ht="12.75">
      <c r="A44" s="1"/>
      <c r="B44" s="26" t="str">
        <f>$B$9</f>
        <v>Bianca Wiekeraad</v>
      </c>
      <c r="C44" s="27"/>
      <c r="D44" s="27"/>
      <c r="E44" s="27"/>
      <c r="F44" s="27"/>
      <c r="G44" s="27"/>
      <c r="H44" s="27"/>
      <c r="I44" s="27"/>
      <c r="J44" s="18">
        <f t="shared" si="19"/>
        <v>0</v>
      </c>
      <c r="K44" s="18">
        <f t="shared" si="20"/>
        <v>0</v>
      </c>
      <c r="L44" s="19">
        <f t="shared" si="21"/>
        <v>0</v>
      </c>
    </row>
    <row r="45" spans="1:12" ht="12.75">
      <c r="A45" s="1"/>
      <c r="B45" s="26" t="str">
        <f>$B$10</f>
        <v>Thomas Dol</v>
      </c>
      <c r="C45" s="27"/>
      <c r="D45" s="27"/>
      <c r="E45" s="27"/>
      <c r="F45" s="27"/>
      <c r="G45" s="27"/>
      <c r="H45" s="27"/>
      <c r="I45" s="27"/>
      <c r="J45" s="18">
        <f t="shared" si="19"/>
        <v>0</v>
      </c>
      <c r="K45" s="18">
        <f t="shared" si="20"/>
        <v>0</v>
      </c>
      <c r="L45" s="19">
        <f t="shared" si="21"/>
        <v>0</v>
      </c>
    </row>
    <row r="46" spans="1:12" ht="12.75">
      <c r="A46" s="1"/>
      <c r="B46" s="26" t="str">
        <f>$B$11</f>
        <v>F. Casemier</v>
      </c>
      <c r="C46" s="27"/>
      <c r="D46" s="27"/>
      <c r="E46" s="27"/>
      <c r="F46" s="27"/>
      <c r="G46" s="27"/>
      <c r="H46" s="27"/>
      <c r="I46" s="27"/>
      <c r="J46" s="18">
        <f t="shared" si="19"/>
        <v>0</v>
      </c>
      <c r="K46" s="18">
        <f t="shared" si="20"/>
        <v>0</v>
      </c>
      <c r="L46" s="19">
        <f t="shared" si="21"/>
        <v>0</v>
      </c>
    </row>
    <row r="47" spans="1:12" ht="12.75">
      <c r="A47" s="1"/>
      <c r="B47" s="26" t="str">
        <f>$B$12</f>
        <v>Kelly Plummen</v>
      </c>
      <c r="C47" s="27"/>
      <c r="D47" s="27"/>
      <c r="E47" s="27"/>
      <c r="F47" s="27"/>
      <c r="G47" s="27"/>
      <c r="H47" s="27"/>
      <c r="I47" s="27"/>
      <c r="J47" s="18">
        <f t="shared" si="19"/>
        <v>0</v>
      </c>
      <c r="K47" s="18">
        <f t="shared" si="20"/>
        <v>0</v>
      </c>
      <c r="L47" s="19">
        <f t="shared" si="21"/>
        <v>0</v>
      </c>
    </row>
    <row r="48" spans="1:12" ht="12.75">
      <c r="A48" s="1"/>
      <c r="B48" s="62" t="str">
        <f>$B$13</f>
        <v>Angelo Tomas</v>
      </c>
      <c r="C48" s="27"/>
      <c r="D48" s="27"/>
      <c r="E48" s="27"/>
      <c r="F48" s="27"/>
      <c r="G48" s="27"/>
      <c r="H48" s="27"/>
      <c r="I48" s="27"/>
      <c r="J48" s="18">
        <f t="shared" si="19"/>
        <v>0</v>
      </c>
      <c r="K48" s="18">
        <f t="shared" si="20"/>
        <v>0</v>
      </c>
      <c r="L48" s="19">
        <f t="shared" si="21"/>
        <v>0</v>
      </c>
    </row>
    <row r="49" spans="1:12" ht="13.5" thickBot="1">
      <c r="A49" s="55"/>
      <c r="B49" s="31">
        <f>$B$14</f>
        <v>0</v>
      </c>
      <c r="C49" s="30"/>
      <c r="D49" s="30"/>
      <c r="E49" s="30"/>
      <c r="F49" s="30"/>
      <c r="G49" s="30"/>
      <c r="H49" s="30"/>
      <c r="I49" s="30"/>
      <c r="J49" s="33">
        <f t="shared" si="19"/>
        <v>0</v>
      </c>
      <c r="K49" s="33">
        <f t="shared" si="20"/>
        <v>0</v>
      </c>
      <c r="L49" s="56">
        <f t="shared" si="21"/>
        <v>0</v>
      </c>
    </row>
    <row r="50" spans="1:13" ht="12.75">
      <c r="A50" s="57"/>
      <c r="B50" s="58" t="s">
        <v>0</v>
      </c>
      <c r="C50" s="59">
        <f aca="true" t="shared" si="22" ref="C50:H50">SUM(C40:C49)</f>
        <v>0</v>
      </c>
      <c r="D50" s="59">
        <f t="shared" si="22"/>
        <v>0</v>
      </c>
      <c r="E50" s="59">
        <f t="shared" si="22"/>
        <v>0</v>
      </c>
      <c r="F50" s="59">
        <f t="shared" si="22"/>
        <v>0</v>
      </c>
      <c r="G50" s="59">
        <f t="shared" si="22"/>
        <v>0</v>
      </c>
      <c r="H50" s="59">
        <f t="shared" si="22"/>
        <v>0</v>
      </c>
      <c r="I50" s="59"/>
      <c r="J50" s="60">
        <f>SUM(J40:J49)</f>
        <v>0</v>
      </c>
      <c r="K50" s="60">
        <f>SUM(K40:K49)</f>
        <v>0</v>
      </c>
      <c r="L50" s="61">
        <f t="shared" si="21"/>
        <v>0</v>
      </c>
      <c r="M50" s="5"/>
    </row>
    <row r="51" spans="1:12" ht="12.75">
      <c r="A51" s="46"/>
      <c r="B51" s="47" t="s">
        <v>13</v>
      </c>
      <c r="C51" s="48"/>
      <c r="D51" s="48"/>
      <c r="E51" s="48"/>
      <c r="F51" s="48"/>
      <c r="G51" s="48"/>
      <c r="H51" s="48"/>
      <c r="I51" s="48"/>
      <c r="J51" s="49">
        <f>SUM(C51:I51)</f>
        <v>0</v>
      </c>
      <c r="K51" s="49">
        <f>COUNT(C51:I51)*5</f>
        <v>0</v>
      </c>
      <c r="L51" s="50">
        <f t="shared" si="21"/>
        <v>0</v>
      </c>
    </row>
    <row r="52" spans="1:13" ht="12.75">
      <c r="A52" s="63"/>
      <c r="B52" s="47" t="s">
        <v>14</v>
      </c>
      <c r="C52" s="64"/>
      <c r="D52" s="64"/>
      <c r="E52" s="64"/>
      <c r="F52" s="64"/>
      <c r="G52" s="64"/>
      <c r="H52" s="64"/>
      <c r="I52" s="64"/>
      <c r="J52" s="65" t="s">
        <v>15</v>
      </c>
      <c r="K52" s="65"/>
      <c r="L52" s="66">
        <f>SUM(C52:I52)</f>
        <v>0</v>
      </c>
      <c r="M52" s="5"/>
    </row>
    <row r="53" spans="9:11" ht="12.75">
      <c r="I53" s="4"/>
      <c r="J53" s="4"/>
      <c r="K53" s="4"/>
    </row>
    <row r="54" spans="9:11" ht="12.75">
      <c r="I54" s="4"/>
      <c r="J54" s="4"/>
      <c r="K54" s="4"/>
    </row>
    <row r="55" spans="1:12" ht="15">
      <c r="A55" s="10"/>
      <c r="B55" s="10" t="s">
        <v>64</v>
      </c>
      <c r="C55" s="10"/>
      <c r="D55" s="10"/>
      <c r="E55" s="10"/>
      <c r="F55" s="8"/>
      <c r="G55" s="8"/>
      <c r="H55" s="11"/>
      <c r="I55" s="12"/>
      <c r="J55" s="12" t="s">
        <v>17</v>
      </c>
      <c r="K55" s="12"/>
      <c r="L55" s="17"/>
    </row>
    <row r="56" spans="1:12" ht="15">
      <c r="A56" s="14"/>
      <c r="B56" s="14" t="s">
        <v>1</v>
      </c>
      <c r="C56" s="15" t="s">
        <v>2</v>
      </c>
      <c r="D56" s="15" t="s">
        <v>3</v>
      </c>
      <c r="E56" s="15" t="s">
        <v>4</v>
      </c>
      <c r="F56" s="15" t="s">
        <v>5</v>
      </c>
      <c r="G56" s="15" t="s">
        <v>6</v>
      </c>
      <c r="H56" s="15" t="s">
        <v>7</v>
      </c>
      <c r="I56" s="16" t="s">
        <v>8</v>
      </c>
      <c r="J56" s="17" t="s">
        <v>9</v>
      </c>
      <c r="K56" s="17" t="s">
        <v>10</v>
      </c>
      <c r="L56" s="9" t="s">
        <v>11</v>
      </c>
    </row>
    <row r="57" spans="1:12" ht="12.75">
      <c r="A57" s="1"/>
      <c r="B57" s="26" t="str">
        <f>$B$5</f>
        <v>Hans Krijnen</v>
      </c>
      <c r="C57" s="27"/>
      <c r="D57" s="27"/>
      <c r="E57" s="27"/>
      <c r="F57" s="27"/>
      <c r="G57" s="27"/>
      <c r="H57" s="27"/>
      <c r="I57" s="27"/>
      <c r="J57" s="18">
        <f aca="true" t="shared" si="23" ref="J57:J66">SUM(C57:I57)</f>
        <v>0</v>
      </c>
      <c r="K57" s="18">
        <f aca="true" t="shared" si="24" ref="K57:K66">COUNTIF(C57:I57,"&gt;0")</f>
        <v>0</v>
      </c>
      <c r="L57" s="19">
        <f aca="true" t="shared" si="25" ref="L57:L68">IF(J57=0,0,SUM(J57/K57))</f>
        <v>0</v>
      </c>
    </row>
    <row r="58" spans="1:12" ht="12.75">
      <c r="A58" s="1"/>
      <c r="B58" s="26" t="str">
        <f>$B$6</f>
        <v>Cheska Tomas</v>
      </c>
      <c r="C58" s="27"/>
      <c r="D58" s="27"/>
      <c r="E58" s="27"/>
      <c r="F58" s="27"/>
      <c r="G58" s="27"/>
      <c r="H58" s="27"/>
      <c r="I58" s="27"/>
      <c r="J58" s="18">
        <f t="shared" si="23"/>
        <v>0</v>
      </c>
      <c r="K58" s="18">
        <f t="shared" si="24"/>
        <v>0</v>
      </c>
      <c r="L58" s="19">
        <f t="shared" si="25"/>
        <v>0</v>
      </c>
    </row>
    <row r="59" spans="1:12" ht="12.75">
      <c r="A59" s="1"/>
      <c r="B59" s="26" t="str">
        <f>$B$7</f>
        <v>Steve Gastmans</v>
      </c>
      <c r="C59" s="27"/>
      <c r="D59" s="27"/>
      <c r="E59" s="27"/>
      <c r="F59" s="27"/>
      <c r="G59" s="27"/>
      <c r="H59" s="27"/>
      <c r="I59" s="27"/>
      <c r="J59" s="18">
        <f t="shared" si="23"/>
        <v>0</v>
      </c>
      <c r="K59" s="18">
        <f t="shared" si="24"/>
        <v>0</v>
      </c>
      <c r="L59" s="19">
        <f t="shared" si="25"/>
        <v>0</v>
      </c>
    </row>
    <row r="60" spans="1:12" ht="12.75">
      <c r="A60" s="1"/>
      <c r="B60" s="26" t="str">
        <f>$B$8</f>
        <v>Jamie van Driest</v>
      </c>
      <c r="C60" s="27"/>
      <c r="D60" s="27"/>
      <c r="E60" s="27"/>
      <c r="F60" s="27"/>
      <c r="G60" s="27"/>
      <c r="H60" s="27"/>
      <c r="I60" s="27"/>
      <c r="J60" s="18">
        <f t="shared" si="23"/>
        <v>0</v>
      </c>
      <c r="K60" s="18">
        <f t="shared" si="24"/>
        <v>0</v>
      </c>
      <c r="L60" s="19">
        <f t="shared" si="25"/>
        <v>0</v>
      </c>
    </row>
    <row r="61" spans="1:12" ht="12.75">
      <c r="A61" s="1"/>
      <c r="B61" s="26" t="str">
        <f>$B$9</f>
        <v>Bianca Wiekeraad</v>
      </c>
      <c r="C61" s="27"/>
      <c r="D61" s="27"/>
      <c r="E61" s="27"/>
      <c r="F61" s="27"/>
      <c r="G61" s="27"/>
      <c r="H61" s="27"/>
      <c r="I61" s="27"/>
      <c r="J61" s="18">
        <f t="shared" si="23"/>
        <v>0</v>
      </c>
      <c r="K61" s="18">
        <f t="shared" si="24"/>
        <v>0</v>
      </c>
      <c r="L61" s="19">
        <f t="shared" si="25"/>
        <v>0</v>
      </c>
    </row>
    <row r="62" spans="1:12" ht="12.75">
      <c r="A62" s="1"/>
      <c r="B62" s="26" t="str">
        <f>$B$10</f>
        <v>Thomas Dol</v>
      </c>
      <c r="C62" s="27"/>
      <c r="D62" s="27"/>
      <c r="E62" s="27"/>
      <c r="F62" s="27"/>
      <c r="G62" s="27"/>
      <c r="H62" s="27"/>
      <c r="I62" s="27"/>
      <c r="J62" s="18">
        <f t="shared" si="23"/>
        <v>0</v>
      </c>
      <c r="K62" s="18">
        <f t="shared" si="24"/>
        <v>0</v>
      </c>
      <c r="L62" s="19">
        <f t="shared" si="25"/>
        <v>0</v>
      </c>
    </row>
    <row r="63" spans="1:12" ht="12.75">
      <c r="A63" s="1"/>
      <c r="B63" s="26" t="str">
        <f>$B$11</f>
        <v>F. Casemier</v>
      </c>
      <c r="C63" s="27"/>
      <c r="D63" s="27"/>
      <c r="E63" s="27"/>
      <c r="F63" s="27"/>
      <c r="G63" s="27"/>
      <c r="H63" s="27"/>
      <c r="I63" s="27"/>
      <c r="J63" s="18">
        <f t="shared" si="23"/>
        <v>0</v>
      </c>
      <c r="K63" s="18">
        <f t="shared" si="24"/>
        <v>0</v>
      </c>
      <c r="L63" s="19">
        <f t="shared" si="25"/>
        <v>0</v>
      </c>
    </row>
    <row r="64" spans="1:12" ht="12.75">
      <c r="A64" s="1"/>
      <c r="B64" s="26" t="str">
        <f>$B$12</f>
        <v>Kelly Plummen</v>
      </c>
      <c r="C64" s="27"/>
      <c r="D64" s="27"/>
      <c r="E64" s="27"/>
      <c r="F64" s="27"/>
      <c r="G64" s="27"/>
      <c r="H64" s="27"/>
      <c r="I64" s="27"/>
      <c r="J64" s="18">
        <f t="shared" si="23"/>
        <v>0</v>
      </c>
      <c r="K64" s="18">
        <f t="shared" si="24"/>
        <v>0</v>
      </c>
      <c r="L64" s="19">
        <f t="shared" si="25"/>
        <v>0</v>
      </c>
    </row>
    <row r="65" spans="1:12" ht="12.75">
      <c r="A65" s="1"/>
      <c r="B65" s="62" t="str">
        <f>$B$13</f>
        <v>Angelo Tomas</v>
      </c>
      <c r="C65" s="27"/>
      <c r="D65" s="27"/>
      <c r="E65" s="27"/>
      <c r="F65" s="27"/>
      <c r="G65" s="27"/>
      <c r="H65" s="27"/>
      <c r="I65" s="27"/>
      <c r="J65" s="18">
        <f t="shared" si="23"/>
        <v>0</v>
      </c>
      <c r="K65" s="18">
        <f t="shared" si="24"/>
        <v>0</v>
      </c>
      <c r="L65" s="19">
        <f t="shared" si="25"/>
        <v>0</v>
      </c>
    </row>
    <row r="66" spans="1:12" ht="13.5" thickBot="1">
      <c r="A66" s="55"/>
      <c r="B66" s="31">
        <f>$B$14</f>
        <v>0</v>
      </c>
      <c r="C66" s="30"/>
      <c r="D66" s="30"/>
      <c r="E66" s="30"/>
      <c r="F66" s="30"/>
      <c r="G66" s="30"/>
      <c r="H66" s="30"/>
      <c r="I66" s="30"/>
      <c r="J66" s="33">
        <f t="shared" si="23"/>
        <v>0</v>
      </c>
      <c r="K66" s="33">
        <f t="shared" si="24"/>
        <v>0</v>
      </c>
      <c r="L66" s="56">
        <f t="shared" si="25"/>
        <v>0</v>
      </c>
    </row>
    <row r="67" spans="1:13" ht="12.75">
      <c r="A67" s="57"/>
      <c r="B67" s="58" t="s">
        <v>0</v>
      </c>
      <c r="C67" s="59">
        <f aca="true" t="shared" si="26" ref="C67:H67">SUM(C57:C66)</f>
        <v>0</v>
      </c>
      <c r="D67" s="59">
        <f t="shared" si="26"/>
        <v>0</v>
      </c>
      <c r="E67" s="59">
        <f t="shared" si="26"/>
        <v>0</v>
      </c>
      <c r="F67" s="59">
        <f t="shared" si="26"/>
        <v>0</v>
      </c>
      <c r="G67" s="59">
        <f t="shared" si="26"/>
        <v>0</v>
      </c>
      <c r="H67" s="59">
        <f t="shared" si="26"/>
        <v>0</v>
      </c>
      <c r="I67" s="59"/>
      <c r="J67" s="60">
        <f>SUM(J57:J66)</f>
        <v>0</v>
      </c>
      <c r="K67" s="60">
        <f>SUM(K57:K66)</f>
        <v>0</v>
      </c>
      <c r="L67" s="61">
        <f t="shared" si="25"/>
        <v>0</v>
      </c>
      <c r="M67" s="5"/>
    </row>
    <row r="68" spans="1:12" ht="12.75">
      <c r="A68" s="46"/>
      <c r="B68" s="47" t="s">
        <v>13</v>
      </c>
      <c r="C68" s="48"/>
      <c r="D68" s="48"/>
      <c r="E68" s="48"/>
      <c r="F68" s="48"/>
      <c r="G68" s="48"/>
      <c r="H68" s="48"/>
      <c r="I68" s="48"/>
      <c r="J68" s="49">
        <f>SUM(C68:I68)</f>
        <v>0</v>
      </c>
      <c r="K68" s="49">
        <f>COUNT(C68:I68)*5</f>
        <v>0</v>
      </c>
      <c r="L68" s="50">
        <f t="shared" si="25"/>
        <v>0</v>
      </c>
    </row>
    <row r="69" spans="1:13" ht="12.75">
      <c r="A69" s="63"/>
      <c r="B69" s="47" t="s">
        <v>14</v>
      </c>
      <c r="C69" s="64"/>
      <c r="D69" s="64"/>
      <c r="E69" s="64"/>
      <c r="F69" s="64"/>
      <c r="G69" s="64"/>
      <c r="H69" s="64"/>
      <c r="I69" s="64"/>
      <c r="J69" s="65" t="s">
        <v>15</v>
      </c>
      <c r="K69" s="65"/>
      <c r="L69" s="66">
        <f>SUM(C69:I69)</f>
        <v>0</v>
      </c>
      <c r="M69" s="5"/>
    </row>
    <row r="70" spans="1:13" ht="12.75">
      <c r="A70" s="34"/>
      <c r="B70" s="31"/>
      <c r="C70" s="32"/>
      <c r="D70" s="32"/>
      <c r="E70" s="32"/>
      <c r="F70" s="32"/>
      <c r="G70" s="32"/>
      <c r="H70" s="32"/>
      <c r="I70" s="32"/>
      <c r="J70" s="67"/>
      <c r="K70" s="67"/>
      <c r="L70" s="68"/>
      <c r="M70" s="5"/>
    </row>
    <row r="72" spans="1:12" ht="15">
      <c r="A72" s="10"/>
      <c r="B72" s="10" t="s">
        <v>65</v>
      </c>
      <c r="C72" s="10"/>
      <c r="D72" s="10"/>
      <c r="E72" s="10"/>
      <c r="F72" s="8"/>
      <c r="G72" s="8"/>
      <c r="H72" s="11"/>
      <c r="I72" s="12"/>
      <c r="J72" s="12" t="s">
        <v>17</v>
      </c>
      <c r="K72" s="12"/>
      <c r="L72" s="17"/>
    </row>
    <row r="73" spans="1:12" ht="15">
      <c r="A73" s="14"/>
      <c r="B73" s="14" t="s">
        <v>1</v>
      </c>
      <c r="C73" s="15" t="s">
        <v>2</v>
      </c>
      <c r="D73" s="15" t="s">
        <v>3</v>
      </c>
      <c r="E73" s="15" t="s">
        <v>4</v>
      </c>
      <c r="F73" s="15" t="s">
        <v>5</v>
      </c>
      <c r="G73" s="15" t="s">
        <v>6</v>
      </c>
      <c r="H73" s="15" t="s">
        <v>7</v>
      </c>
      <c r="I73" s="16" t="s">
        <v>8</v>
      </c>
      <c r="J73" s="17" t="s">
        <v>9</v>
      </c>
      <c r="K73" s="17" t="s">
        <v>10</v>
      </c>
      <c r="L73" s="9" t="s">
        <v>11</v>
      </c>
    </row>
    <row r="74" spans="1:12" ht="12.75">
      <c r="A74" s="1"/>
      <c r="B74" s="26" t="str">
        <f>$B$5</f>
        <v>Hans Krijnen</v>
      </c>
      <c r="C74" s="27"/>
      <c r="D74" s="27"/>
      <c r="E74" s="27"/>
      <c r="F74" s="27"/>
      <c r="G74" s="27"/>
      <c r="H74" s="27"/>
      <c r="I74" s="27"/>
      <c r="J74" s="18">
        <f aca="true" t="shared" si="27" ref="J74:J83">SUM(C74:I74)</f>
        <v>0</v>
      </c>
      <c r="K74" s="18">
        <f aca="true" t="shared" si="28" ref="K74:K83">COUNTIF(C74:I74,"&gt;0")</f>
        <v>0</v>
      </c>
      <c r="L74" s="19">
        <f aca="true" t="shared" si="29" ref="L74:L85">IF(J74=0,0,SUM(J74/K74))</f>
        <v>0</v>
      </c>
    </row>
    <row r="75" spans="1:12" ht="12.75">
      <c r="A75" s="1"/>
      <c r="B75" s="26" t="str">
        <f>$B$6</f>
        <v>Cheska Tomas</v>
      </c>
      <c r="C75" s="27"/>
      <c r="D75" s="27"/>
      <c r="E75" s="27"/>
      <c r="F75" s="27"/>
      <c r="G75" s="27"/>
      <c r="H75" s="27"/>
      <c r="I75" s="27"/>
      <c r="J75" s="18">
        <f t="shared" si="27"/>
        <v>0</v>
      </c>
      <c r="K75" s="18">
        <f t="shared" si="28"/>
        <v>0</v>
      </c>
      <c r="L75" s="19">
        <f t="shared" si="29"/>
        <v>0</v>
      </c>
    </row>
    <row r="76" spans="1:12" ht="12.75">
      <c r="A76" s="1"/>
      <c r="B76" s="26" t="str">
        <f>$B$7</f>
        <v>Steve Gastmans</v>
      </c>
      <c r="C76" s="27"/>
      <c r="D76" s="27"/>
      <c r="E76" s="27"/>
      <c r="F76" s="27"/>
      <c r="G76" s="27"/>
      <c r="H76" s="27"/>
      <c r="I76" s="27"/>
      <c r="J76" s="18">
        <f t="shared" si="27"/>
        <v>0</v>
      </c>
      <c r="K76" s="18">
        <f t="shared" si="28"/>
        <v>0</v>
      </c>
      <c r="L76" s="19">
        <f t="shared" si="29"/>
        <v>0</v>
      </c>
    </row>
    <row r="77" spans="1:12" ht="12.75">
      <c r="A77" s="1"/>
      <c r="B77" s="26" t="str">
        <f>$B$8</f>
        <v>Jamie van Driest</v>
      </c>
      <c r="C77" s="27"/>
      <c r="D77" s="27"/>
      <c r="E77" s="27"/>
      <c r="F77" s="27"/>
      <c r="G77" s="27"/>
      <c r="H77" s="27"/>
      <c r="I77" s="27"/>
      <c r="J77" s="18">
        <f t="shared" si="27"/>
        <v>0</v>
      </c>
      <c r="K77" s="18">
        <f t="shared" si="28"/>
        <v>0</v>
      </c>
      <c r="L77" s="19">
        <f t="shared" si="29"/>
        <v>0</v>
      </c>
    </row>
    <row r="78" spans="1:12" ht="12.75">
      <c r="A78" s="1"/>
      <c r="B78" s="26" t="str">
        <f>$B$9</f>
        <v>Bianca Wiekeraad</v>
      </c>
      <c r="C78" s="27"/>
      <c r="D78" s="27"/>
      <c r="E78" s="27"/>
      <c r="F78" s="27"/>
      <c r="G78" s="27"/>
      <c r="H78" s="27"/>
      <c r="I78" s="27"/>
      <c r="J78" s="18">
        <f t="shared" si="27"/>
        <v>0</v>
      </c>
      <c r="K78" s="18">
        <f t="shared" si="28"/>
        <v>0</v>
      </c>
      <c r="L78" s="19">
        <f t="shared" si="29"/>
        <v>0</v>
      </c>
    </row>
    <row r="79" spans="1:12" ht="12.75">
      <c r="A79" s="1"/>
      <c r="B79" s="26" t="str">
        <f>$B$10</f>
        <v>Thomas Dol</v>
      </c>
      <c r="C79" s="27"/>
      <c r="D79" s="27"/>
      <c r="E79" s="27"/>
      <c r="F79" s="27"/>
      <c r="G79" s="27"/>
      <c r="H79" s="27"/>
      <c r="I79" s="27"/>
      <c r="J79" s="18">
        <f t="shared" si="27"/>
        <v>0</v>
      </c>
      <c r="K79" s="18">
        <f t="shared" si="28"/>
        <v>0</v>
      </c>
      <c r="L79" s="19">
        <f t="shared" si="29"/>
        <v>0</v>
      </c>
    </row>
    <row r="80" spans="1:12" ht="12.75">
      <c r="A80" s="1"/>
      <c r="B80" s="26" t="str">
        <f>$B$11</f>
        <v>F. Casemier</v>
      </c>
      <c r="C80" s="27"/>
      <c r="D80" s="27"/>
      <c r="E80" s="27"/>
      <c r="F80" s="27"/>
      <c r="G80" s="27"/>
      <c r="H80" s="27"/>
      <c r="I80" s="27"/>
      <c r="J80" s="18">
        <f t="shared" si="27"/>
        <v>0</v>
      </c>
      <c r="K80" s="18">
        <f t="shared" si="28"/>
        <v>0</v>
      </c>
      <c r="L80" s="19">
        <f t="shared" si="29"/>
        <v>0</v>
      </c>
    </row>
    <row r="81" spans="1:12" ht="12.75">
      <c r="A81" s="1"/>
      <c r="B81" s="26" t="str">
        <f>$B$12</f>
        <v>Kelly Plummen</v>
      </c>
      <c r="C81" s="27"/>
      <c r="D81" s="27"/>
      <c r="E81" s="27"/>
      <c r="F81" s="27"/>
      <c r="G81" s="27"/>
      <c r="H81" s="27"/>
      <c r="I81" s="27"/>
      <c r="J81" s="18">
        <f t="shared" si="27"/>
        <v>0</v>
      </c>
      <c r="K81" s="18">
        <f t="shared" si="28"/>
        <v>0</v>
      </c>
      <c r="L81" s="19">
        <f t="shared" si="29"/>
        <v>0</v>
      </c>
    </row>
    <row r="82" spans="1:12" ht="12.75">
      <c r="A82" s="1"/>
      <c r="B82" s="62" t="str">
        <f>$B$13</f>
        <v>Angelo Tomas</v>
      </c>
      <c r="C82" s="27"/>
      <c r="D82" s="27"/>
      <c r="E82" s="27"/>
      <c r="F82" s="27"/>
      <c r="G82" s="27"/>
      <c r="H82" s="27"/>
      <c r="I82" s="27"/>
      <c r="J82" s="18">
        <f t="shared" si="27"/>
        <v>0</v>
      </c>
      <c r="K82" s="18">
        <f t="shared" si="28"/>
        <v>0</v>
      </c>
      <c r="L82" s="19">
        <f t="shared" si="29"/>
        <v>0</v>
      </c>
    </row>
    <row r="83" spans="1:12" ht="13.5" thickBot="1">
      <c r="A83" s="55"/>
      <c r="B83" s="31">
        <f>$B$14</f>
        <v>0</v>
      </c>
      <c r="C83" s="30"/>
      <c r="D83" s="30"/>
      <c r="E83" s="30"/>
      <c r="F83" s="30"/>
      <c r="G83" s="30"/>
      <c r="H83" s="30"/>
      <c r="I83" s="30"/>
      <c r="J83" s="33">
        <f t="shared" si="27"/>
        <v>0</v>
      </c>
      <c r="K83" s="33">
        <f t="shared" si="28"/>
        <v>0</v>
      </c>
      <c r="L83" s="56">
        <f t="shared" si="29"/>
        <v>0</v>
      </c>
    </row>
    <row r="84" spans="1:13" ht="12.75">
      <c r="A84" s="57"/>
      <c r="B84" s="58" t="s">
        <v>0</v>
      </c>
      <c r="C84" s="59">
        <f aca="true" t="shared" si="30" ref="C84:H84">SUM(C74:C83)</f>
        <v>0</v>
      </c>
      <c r="D84" s="59">
        <f t="shared" si="30"/>
        <v>0</v>
      </c>
      <c r="E84" s="59">
        <f t="shared" si="30"/>
        <v>0</v>
      </c>
      <c r="F84" s="59">
        <f t="shared" si="30"/>
        <v>0</v>
      </c>
      <c r="G84" s="59">
        <f t="shared" si="30"/>
        <v>0</v>
      </c>
      <c r="H84" s="59">
        <f t="shared" si="30"/>
        <v>0</v>
      </c>
      <c r="I84" s="59"/>
      <c r="J84" s="60">
        <f>SUM(J74:J83)</f>
        <v>0</v>
      </c>
      <c r="K84" s="60">
        <f>SUM(K74:K83)</f>
        <v>0</v>
      </c>
      <c r="L84" s="61">
        <f t="shared" si="29"/>
        <v>0</v>
      </c>
      <c r="M84" s="5"/>
    </row>
    <row r="85" spans="1:12" ht="12.75">
      <c r="A85" s="46"/>
      <c r="B85" s="47" t="s">
        <v>13</v>
      </c>
      <c r="C85" s="48"/>
      <c r="D85" s="48"/>
      <c r="E85" s="48"/>
      <c r="F85" s="48"/>
      <c r="G85" s="48"/>
      <c r="H85" s="48"/>
      <c r="I85" s="48"/>
      <c r="J85" s="49">
        <f>SUM(C85:I85)</f>
        <v>0</v>
      </c>
      <c r="K85" s="49">
        <f>COUNT(C85:I85)*5</f>
        <v>0</v>
      </c>
      <c r="L85" s="50">
        <f t="shared" si="29"/>
        <v>0</v>
      </c>
    </row>
    <row r="86" spans="1:13" ht="12.75">
      <c r="A86" s="63"/>
      <c r="B86" s="47" t="s">
        <v>14</v>
      </c>
      <c r="C86" s="64"/>
      <c r="D86" s="64"/>
      <c r="E86" s="64"/>
      <c r="F86" s="64"/>
      <c r="G86" s="64"/>
      <c r="H86" s="64"/>
      <c r="I86" s="64"/>
      <c r="J86" s="65" t="s">
        <v>15</v>
      </c>
      <c r="K86" s="65"/>
      <c r="L86" s="66">
        <f>SUM(C86:I86)</f>
        <v>0</v>
      </c>
      <c r="M86" s="5"/>
    </row>
    <row r="87" spans="9:11" ht="12.75">
      <c r="I87" s="4"/>
      <c r="J87" s="4"/>
      <c r="K87" s="4"/>
    </row>
    <row r="88" spans="9:11" ht="12.75">
      <c r="I88" s="4"/>
      <c r="J88" s="4"/>
      <c r="K88" s="4"/>
    </row>
    <row r="89" spans="1:12" ht="15">
      <c r="A89" s="10"/>
      <c r="B89" s="10" t="s">
        <v>49</v>
      </c>
      <c r="C89" s="10"/>
      <c r="D89" s="10"/>
      <c r="E89" s="10"/>
      <c r="F89" s="8"/>
      <c r="G89" s="8"/>
      <c r="H89" s="11"/>
      <c r="I89" s="12"/>
      <c r="J89" s="12" t="s">
        <v>17</v>
      </c>
      <c r="K89" s="12"/>
      <c r="L89" s="17"/>
    </row>
    <row r="90" spans="1:12" ht="15">
      <c r="A90" s="14"/>
      <c r="B90" s="14" t="s">
        <v>1</v>
      </c>
      <c r="C90" s="15" t="s">
        <v>2</v>
      </c>
      <c r="D90" s="15" t="s">
        <v>3</v>
      </c>
      <c r="E90" s="15" t="s">
        <v>4</v>
      </c>
      <c r="F90" s="15" t="s">
        <v>5</v>
      </c>
      <c r="G90" s="15" t="s">
        <v>6</v>
      </c>
      <c r="H90" s="15" t="s">
        <v>7</v>
      </c>
      <c r="I90" s="16" t="s">
        <v>8</v>
      </c>
      <c r="J90" s="17" t="s">
        <v>9</v>
      </c>
      <c r="K90" s="17" t="s">
        <v>10</v>
      </c>
      <c r="L90" s="9" t="s">
        <v>11</v>
      </c>
    </row>
    <row r="91" spans="1:12" ht="12.75">
      <c r="A91" s="1"/>
      <c r="B91" s="26" t="str">
        <f>$B$5</f>
        <v>Hans Krijnen</v>
      </c>
      <c r="C91" s="27"/>
      <c r="D91" s="27"/>
      <c r="E91" s="27"/>
      <c r="F91" s="27"/>
      <c r="G91" s="27"/>
      <c r="H91" s="27"/>
      <c r="I91" s="27"/>
      <c r="J91" s="18">
        <f aca="true" t="shared" si="31" ref="J91:J100">SUM(C91:I91)</f>
        <v>0</v>
      </c>
      <c r="K91" s="18">
        <f aca="true" t="shared" si="32" ref="K91:K100">COUNTIF(C91:I91,"&gt;0")</f>
        <v>0</v>
      </c>
      <c r="L91" s="19">
        <f aca="true" t="shared" si="33" ref="L91:L102">IF(J91=0,0,SUM(J91/K91))</f>
        <v>0</v>
      </c>
    </row>
    <row r="92" spans="1:12" ht="12.75">
      <c r="A92" s="1"/>
      <c r="B92" s="26" t="str">
        <f>$B$6</f>
        <v>Cheska Tomas</v>
      </c>
      <c r="C92" s="27"/>
      <c r="D92" s="27"/>
      <c r="E92" s="27"/>
      <c r="F92" s="27"/>
      <c r="G92" s="27"/>
      <c r="H92" s="27"/>
      <c r="I92" s="27"/>
      <c r="J92" s="18">
        <f t="shared" si="31"/>
        <v>0</v>
      </c>
      <c r="K92" s="18">
        <f t="shared" si="32"/>
        <v>0</v>
      </c>
      <c r="L92" s="19">
        <f t="shared" si="33"/>
        <v>0</v>
      </c>
    </row>
    <row r="93" spans="1:12" ht="12.75">
      <c r="A93" s="1"/>
      <c r="B93" s="26" t="str">
        <f>$B$7</f>
        <v>Steve Gastmans</v>
      </c>
      <c r="C93" s="27"/>
      <c r="D93" s="27"/>
      <c r="E93" s="27"/>
      <c r="F93" s="27"/>
      <c r="G93" s="27"/>
      <c r="H93" s="27"/>
      <c r="I93" s="27"/>
      <c r="J93" s="18">
        <f t="shared" si="31"/>
        <v>0</v>
      </c>
      <c r="K93" s="18">
        <f t="shared" si="32"/>
        <v>0</v>
      </c>
      <c r="L93" s="19">
        <f t="shared" si="33"/>
        <v>0</v>
      </c>
    </row>
    <row r="94" spans="1:12" ht="12.75">
      <c r="A94" s="1"/>
      <c r="B94" s="26" t="str">
        <f>$B$8</f>
        <v>Jamie van Driest</v>
      </c>
      <c r="C94" s="27"/>
      <c r="D94" s="27"/>
      <c r="E94" s="27"/>
      <c r="F94" s="27"/>
      <c r="G94" s="27"/>
      <c r="H94" s="27"/>
      <c r="I94" s="27"/>
      <c r="J94" s="18">
        <f t="shared" si="31"/>
        <v>0</v>
      </c>
      <c r="K94" s="18">
        <f t="shared" si="32"/>
        <v>0</v>
      </c>
      <c r="L94" s="19">
        <f t="shared" si="33"/>
        <v>0</v>
      </c>
    </row>
    <row r="95" spans="1:12" ht="12.75">
      <c r="A95" s="1"/>
      <c r="B95" s="26" t="str">
        <f>$B$9</f>
        <v>Bianca Wiekeraad</v>
      </c>
      <c r="C95" s="27"/>
      <c r="D95" s="27"/>
      <c r="E95" s="27"/>
      <c r="F95" s="27"/>
      <c r="G95" s="27"/>
      <c r="H95" s="27"/>
      <c r="I95" s="27"/>
      <c r="J95" s="18">
        <f t="shared" si="31"/>
        <v>0</v>
      </c>
      <c r="K95" s="18">
        <f t="shared" si="32"/>
        <v>0</v>
      </c>
      <c r="L95" s="19">
        <f t="shared" si="33"/>
        <v>0</v>
      </c>
    </row>
    <row r="96" spans="1:12" ht="12.75">
      <c r="A96" s="1"/>
      <c r="B96" s="26" t="str">
        <f>$B$10</f>
        <v>Thomas Dol</v>
      </c>
      <c r="C96" s="27"/>
      <c r="D96" s="27"/>
      <c r="E96" s="27"/>
      <c r="F96" s="27"/>
      <c r="G96" s="27"/>
      <c r="H96" s="27"/>
      <c r="I96" s="27"/>
      <c r="J96" s="18">
        <f t="shared" si="31"/>
        <v>0</v>
      </c>
      <c r="K96" s="18">
        <f t="shared" si="32"/>
        <v>0</v>
      </c>
      <c r="L96" s="19">
        <f t="shared" si="33"/>
        <v>0</v>
      </c>
    </row>
    <row r="97" spans="1:12" ht="12.75">
      <c r="A97" s="1"/>
      <c r="B97" s="26" t="str">
        <f>$B$11</f>
        <v>F. Casemier</v>
      </c>
      <c r="C97" s="27"/>
      <c r="D97" s="27"/>
      <c r="E97" s="27"/>
      <c r="F97" s="27"/>
      <c r="G97" s="27"/>
      <c r="H97" s="27"/>
      <c r="I97" s="27"/>
      <c r="J97" s="18">
        <f t="shared" si="31"/>
        <v>0</v>
      </c>
      <c r="K97" s="18">
        <f t="shared" si="32"/>
        <v>0</v>
      </c>
      <c r="L97" s="19">
        <f t="shared" si="33"/>
        <v>0</v>
      </c>
    </row>
    <row r="98" spans="1:12" ht="12.75">
      <c r="A98" s="1"/>
      <c r="B98" s="26" t="str">
        <f>$B$12</f>
        <v>Kelly Plummen</v>
      </c>
      <c r="C98" s="27"/>
      <c r="D98" s="27"/>
      <c r="E98" s="27"/>
      <c r="F98" s="27"/>
      <c r="G98" s="27"/>
      <c r="H98" s="27"/>
      <c r="I98" s="27"/>
      <c r="J98" s="18">
        <f t="shared" si="31"/>
        <v>0</v>
      </c>
      <c r="K98" s="18">
        <f t="shared" si="32"/>
        <v>0</v>
      </c>
      <c r="L98" s="19">
        <f t="shared" si="33"/>
        <v>0</v>
      </c>
    </row>
    <row r="99" spans="1:12" ht="12.75">
      <c r="A99" s="1"/>
      <c r="B99" s="62" t="str">
        <f>$B$13</f>
        <v>Angelo Tomas</v>
      </c>
      <c r="C99" s="27"/>
      <c r="D99" s="27"/>
      <c r="E99" s="27"/>
      <c r="F99" s="27"/>
      <c r="G99" s="27"/>
      <c r="H99" s="27"/>
      <c r="I99" s="27"/>
      <c r="J99" s="18">
        <f t="shared" si="31"/>
        <v>0</v>
      </c>
      <c r="K99" s="18">
        <f t="shared" si="32"/>
        <v>0</v>
      </c>
      <c r="L99" s="19">
        <f t="shared" si="33"/>
        <v>0</v>
      </c>
    </row>
    <row r="100" spans="1:12" ht="13.5" thickBot="1">
      <c r="A100" s="55"/>
      <c r="B100" s="31">
        <f>$B$14</f>
        <v>0</v>
      </c>
      <c r="C100" s="30"/>
      <c r="D100" s="30"/>
      <c r="E100" s="30"/>
      <c r="F100" s="30"/>
      <c r="G100" s="30"/>
      <c r="H100" s="30"/>
      <c r="I100" s="30"/>
      <c r="J100" s="33">
        <f t="shared" si="31"/>
        <v>0</v>
      </c>
      <c r="K100" s="33">
        <f t="shared" si="32"/>
        <v>0</v>
      </c>
      <c r="L100" s="56">
        <f t="shared" si="33"/>
        <v>0</v>
      </c>
    </row>
    <row r="101" spans="1:13" ht="12.75">
      <c r="A101" s="57"/>
      <c r="B101" s="58" t="s">
        <v>0</v>
      </c>
      <c r="C101" s="59">
        <f aca="true" t="shared" si="34" ref="C101:H101">SUM(C91:C100)</f>
        <v>0</v>
      </c>
      <c r="D101" s="59">
        <f t="shared" si="34"/>
        <v>0</v>
      </c>
      <c r="E101" s="59">
        <f t="shared" si="34"/>
        <v>0</v>
      </c>
      <c r="F101" s="59">
        <f t="shared" si="34"/>
        <v>0</v>
      </c>
      <c r="G101" s="59">
        <f t="shared" si="34"/>
        <v>0</v>
      </c>
      <c r="H101" s="59">
        <f t="shared" si="34"/>
        <v>0</v>
      </c>
      <c r="I101" s="59"/>
      <c r="J101" s="60">
        <f>SUM(J91:J100)</f>
        <v>0</v>
      </c>
      <c r="K101" s="60">
        <f>SUM(K91:K100)</f>
        <v>0</v>
      </c>
      <c r="L101" s="61">
        <f t="shared" si="33"/>
        <v>0</v>
      </c>
      <c r="M101" s="5"/>
    </row>
    <row r="102" spans="1:12" ht="12.75">
      <c r="A102" s="46"/>
      <c r="B102" s="47" t="s">
        <v>13</v>
      </c>
      <c r="C102" s="48"/>
      <c r="D102" s="48"/>
      <c r="E102" s="48"/>
      <c r="F102" s="48"/>
      <c r="G102" s="48"/>
      <c r="H102" s="48"/>
      <c r="I102" s="48"/>
      <c r="J102" s="49">
        <f>SUM(C102:I102)</f>
        <v>0</v>
      </c>
      <c r="K102" s="49">
        <f>COUNT(C102:I102)*5</f>
        <v>0</v>
      </c>
      <c r="L102" s="50">
        <f t="shared" si="33"/>
        <v>0</v>
      </c>
    </row>
    <row r="103" spans="1:13" ht="12.75">
      <c r="A103" s="63"/>
      <c r="B103" s="47" t="s">
        <v>14</v>
      </c>
      <c r="C103" s="64"/>
      <c r="D103" s="64"/>
      <c r="E103" s="64"/>
      <c r="F103" s="64"/>
      <c r="G103" s="64"/>
      <c r="H103" s="64"/>
      <c r="I103" s="64"/>
      <c r="J103" s="65" t="s">
        <v>15</v>
      </c>
      <c r="K103" s="65"/>
      <c r="L103" s="66">
        <f>SUM(C103:I103)</f>
        <v>0</v>
      </c>
      <c r="M103" s="5"/>
    </row>
    <row r="104" spans="1:13" ht="12.75">
      <c r="A104" s="34"/>
      <c r="B104" s="31"/>
      <c r="C104" s="32"/>
      <c r="D104" s="32"/>
      <c r="E104" s="32"/>
      <c r="F104" s="32"/>
      <c r="G104" s="32"/>
      <c r="H104" s="32"/>
      <c r="I104" s="32"/>
      <c r="J104" s="67"/>
      <c r="K104" s="67"/>
      <c r="L104" s="68"/>
      <c r="M104" s="5"/>
    </row>
    <row r="106" spans="1:12" ht="15">
      <c r="A106" s="10"/>
      <c r="B106" s="10" t="s">
        <v>50</v>
      </c>
      <c r="C106" s="10"/>
      <c r="D106" s="10"/>
      <c r="E106" s="10"/>
      <c r="F106" s="8"/>
      <c r="G106" s="8"/>
      <c r="H106" s="11"/>
      <c r="I106" s="12"/>
      <c r="J106" s="12" t="s">
        <v>17</v>
      </c>
      <c r="K106" s="12"/>
      <c r="L106" s="17"/>
    </row>
    <row r="107" spans="1:12" ht="15">
      <c r="A107" s="14"/>
      <c r="B107" s="14" t="s">
        <v>1</v>
      </c>
      <c r="C107" s="15" t="s">
        <v>2</v>
      </c>
      <c r="D107" s="15" t="s">
        <v>3</v>
      </c>
      <c r="E107" s="15" t="s">
        <v>4</v>
      </c>
      <c r="F107" s="15" t="s">
        <v>5</v>
      </c>
      <c r="G107" s="15" t="s">
        <v>6</v>
      </c>
      <c r="H107" s="15" t="s">
        <v>7</v>
      </c>
      <c r="I107" s="16" t="s">
        <v>8</v>
      </c>
      <c r="J107" s="17" t="s">
        <v>9</v>
      </c>
      <c r="K107" s="17" t="s">
        <v>10</v>
      </c>
      <c r="L107" s="9" t="s">
        <v>11</v>
      </c>
    </row>
    <row r="108" spans="1:12" ht="12.75">
      <c r="A108" s="1"/>
      <c r="B108" s="26" t="str">
        <f>$B$5</f>
        <v>Hans Krijnen</v>
      </c>
      <c r="C108" s="27"/>
      <c r="D108" s="27"/>
      <c r="E108" s="27"/>
      <c r="F108" s="27"/>
      <c r="G108" s="27"/>
      <c r="H108" s="27"/>
      <c r="I108" s="27"/>
      <c r="J108" s="18">
        <f aca="true" t="shared" si="35" ref="J108:J117">SUM(C108:I108)</f>
        <v>0</v>
      </c>
      <c r="K108" s="18">
        <f aca="true" t="shared" si="36" ref="K108:K117">COUNTIF(C108:I108,"&gt;0")</f>
        <v>0</v>
      </c>
      <c r="L108" s="19">
        <f aca="true" t="shared" si="37" ref="L108:L119">IF(J108=0,0,SUM(J108/K108))</f>
        <v>0</v>
      </c>
    </row>
    <row r="109" spans="1:12" ht="12.75">
      <c r="A109" s="1"/>
      <c r="B109" s="26" t="str">
        <f>$B$6</f>
        <v>Cheska Tomas</v>
      </c>
      <c r="C109" s="27"/>
      <c r="D109" s="27"/>
      <c r="E109" s="27"/>
      <c r="F109" s="27"/>
      <c r="G109" s="27"/>
      <c r="H109" s="27"/>
      <c r="I109" s="27"/>
      <c r="J109" s="18">
        <f t="shared" si="35"/>
        <v>0</v>
      </c>
      <c r="K109" s="18">
        <f t="shared" si="36"/>
        <v>0</v>
      </c>
      <c r="L109" s="19">
        <f t="shared" si="37"/>
        <v>0</v>
      </c>
    </row>
    <row r="110" spans="1:12" ht="12.75">
      <c r="A110" s="1"/>
      <c r="B110" s="26" t="str">
        <f>$B$7</f>
        <v>Steve Gastmans</v>
      </c>
      <c r="C110" s="27"/>
      <c r="D110" s="27"/>
      <c r="E110" s="27"/>
      <c r="F110" s="27"/>
      <c r="G110" s="27"/>
      <c r="H110" s="27"/>
      <c r="I110" s="27"/>
      <c r="J110" s="18">
        <f t="shared" si="35"/>
        <v>0</v>
      </c>
      <c r="K110" s="18">
        <f t="shared" si="36"/>
        <v>0</v>
      </c>
      <c r="L110" s="19">
        <f t="shared" si="37"/>
        <v>0</v>
      </c>
    </row>
    <row r="111" spans="1:12" ht="12.75">
      <c r="A111" s="1"/>
      <c r="B111" s="26" t="str">
        <f>$B$8</f>
        <v>Jamie van Driest</v>
      </c>
      <c r="C111" s="27"/>
      <c r="D111" s="27"/>
      <c r="E111" s="27"/>
      <c r="F111" s="27"/>
      <c r="G111" s="27"/>
      <c r="H111" s="27"/>
      <c r="I111" s="27"/>
      <c r="J111" s="18">
        <f t="shared" si="35"/>
        <v>0</v>
      </c>
      <c r="K111" s="18">
        <f t="shared" si="36"/>
        <v>0</v>
      </c>
      <c r="L111" s="19">
        <f t="shared" si="37"/>
        <v>0</v>
      </c>
    </row>
    <row r="112" spans="1:12" ht="12.75">
      <c r="A112" s="1"/>
      <c r="B112" s="26" t="str">
        <f>$B$9</f>
        <v>Bianca Wiekeraad</v>
      </c>
      <c r="C112" s="27"/>
      <c r="D112" s="27"/>
      <c r="E112" s="27"/>
      <c r="F112" s="27"/>
      <c r="G112" s="27"/>
      <c r="H112" s="27"/>
      <c r="I112" s="27"/>
      <c r="J112" s="18">
        <f t="shared" si="35"/>
        <v>0</v>
      </c>
      <c r="K112" s="18">
        <f t="shared" si="36"/>
        <v>0</v>
      </c>
      <c r="L112" s="19">
        <f t="shared" si="37"/>
        <v>0</v>
      </c>
    </row>
    <row r="113" spans="1:12" ht="12.75">
      <c r="A113" s="1"/>
      <c r="B113" s="26" t="str">
        <f>$B$10</f>
        <v>Thomas Dol</v>
      </c>
      <c r="C113" s="27"/>
      <c r="D113" s="27"/>
      <c r="E113" s="27"/>
      <c r="F113" s="27"/>
      <c r="G113" s="27"/>
      <c r="H113" s="27"/>
      <c r="I113" s="27"/>
      <c r="J113" s="18">
        <f t="shared" si="35"/>
        <v>0</v>
      </c>
      <c r="K113" s="18">
        <f t="shared" si="36"/>
        <v>0</v>
      </c>
      <c r="L113" s="19">
        <f t="shared" si="37"/>
        <v>0</v>
      </c>
    </row>
    <row r="114" spans="1:12" ht="12.75">
      <c r="A114" s="1"/>
      <c r="B114" s="26" t="str">
        <f>$B$11</f>
        <v>F. Casemier</v>
      </c>
      <c r="C114" s="27"/>
      <c r="D114" s="27"/>
      <c r="E114" s="27"/>
      <c r="F114" s="27"/>
      <c r="G114" s="27"/>
      <c r="H114" s="27"/>
      <c r="I114" s="27"/>
      <c r="J114" s="18">
        <f t="shared" si="35"/>
        <v>0</v>
      </c>
      <c r="K114" s="18">
        <f t="shared" si="36"/>
        <v>0</v>
      </c>
      <c r="L114" s="19">
        <f t="shared" si="37"/>
        <v>0</v>
      </c>
    </row>
    <row r="115" spans="1:12" ht="12.75">
      <c r="A115" s="1"/>
      <c r="B115" s="26" t="str">
        <f>$B$12</f>
        <v>Kelly Plummen</v>
      </c>
      <c r="C115" s="27"/>
      <c r="D115" s="27"/>
      <c r="E115" s="27"/>
      <c r="F115" s="27"/>
      <c r="G115" s="27"/>
      <c r="H115" s="27"/>
      <c r="I115" s="27"/>
      <c r="J115" s="18">
        <f t="shared" si="35"/>
        <v>0</v>
      </c>
      <c r="K115" s="18">
        <f t="shared" si="36"/>
        <v>0</v>
      </c>
      <c r="L115" s="19">
        <f t="shared" si="37"/>
        <v>0</v>
      </c>
    </row>
    <row r="116" spans="1:12" ht="12.75">
      <c r="A116" s="1"/>
      <c r="B116" s="62" t="str">
        <f>$B$13</f>
        <v>Angelo Tomas</v>
      </c>
      <c r="C116" s="27"/>
      <c r="D116" s="27"/>
      <c r="E116" s="27"/>
      <c r="F116" s="27"/>
      <c r="G116" s="27"/>
      <c r="H116" s="27"/>
      <c r="I116" s="27"/>
      <c r="J116" s="18">
        <f t="shared" si="35"/>
        <v>0</v>
      </c>
      <c r="K116" s="18">
        <f t="shared" si="36"/>
        <v>0</v>
      </c>
      <c r="L116" s="19">
        <f t="shared" si="37"/>
        <v>0</v>
      </c>
    </row>
    <row r="117" spans="1:12" ht="13.5" thickBot="1">
      <c r="A117" s="55"/>
      <c r="B117" s="31">
        <f>$B$14</f>
        <v>0</v>
      </c>
      <c r="C117" s="30"/>
      <c r="D117" s="30"/>
      <c r="E117" s="30"/>
      <c r="F117" s="30"/>
      <c r="G117" s="30"/>
      <c r="H117" s="30"/>
      <c r="I117" s="30"/>
      <c r="J117" s="33">
        <f t="shared" si="35"/>
        <v>0</v>
      </c>
      <c r="K117" s="33">
        <f t="shared" si="36"/>
        <v>0</v>
      </c>
      <c r="L117" s="56">
        <f t="shared" si="37"/>
        <v>0</v>
      </c>
    </row>
    <row r="118" spans="1:13" ht="12.75">
      <c r="A118" s="57"/>
      <c r="B118" s="58" t="s">
        <v>0</v>
      </c>
      <c r="C118" s="59">
        <f aca="true" t="shared" si="38" ref="C118:H118">SUM(C108:C117)</f>
        <v>0</v>
      </c>
      <c r="D118" s="59">
        <f t="shared" si="38"/>
        <v>0</v>
      </c>
      <c r="E118" s="59">
        <f t="shared" si="38"/>
        <v>0</v>
      </c>
      <c r="F118" s="59">
        <f t="shared" si="38"/>
        <v>0</v>
      </c>
      <c r="G118" s="59">
        <f t="shared" si="38"/>
        <v>0</v>
      </c>
      <c r="H118" s="59">
        <f t="shared" si="38"/>
        <v>0</v>
      </c>
      <c r="I118" s="59"/>
      <c r="J118" s="60">
        <f>SUM(J108:J117)</f>
        <v>0</v>
      </c>
      <c r="K118" s="60">
        <f>SUM(K108:K117)</f>
        <v>0</v>
      </c>
      <c r="L118" s="61">
        <f t="shared" si="37"/>
        <v>0</v>
      </c>
      <c r="M118" s="5"/>
    </row>
    <row r="119" spans="1:12" ht="12.75">
      <c r="A119" s="46"/>
      <c r="B119" s="47" t="s">
        <v>13</v>
      </c>
      <c r="C119" s="48"/>
      <c r="D119" s="48"/>
      <c r="E119" s="48"/>
      <c r="F119" s="48"/>
      <c r="G119" s="48"/>
      <c r="H119" s="48"/>
      <c r="I119" s="48"/>
      <c r="J119" s="49">
        <f>SUM(C119:I119)</f>
        <v>0</v>
      </c>
      <c r="K119" s="49">
        <f>COUNT(C119:I119)*5</f>
        <v>0</v>
      </c>
      <c r="L119" s="50">
        <f t="shared" si="37"/>
        <v>0</v>
      </c>
    </row>
    <row r="120" spans="1:13" ht="12.75">
      <c r="A120" s="63"/>
      <c r="B120" s="47" t="s">
        <v>14</v>
      </c>
      <c r="C120" s="64"/>
      <c r="D120" s="64"/>
      <c r="E120" s="64"/>
      <c r="F120" s="64"/>
      <c r="G120" s="64"/>
      <c r="H120" s="64"/>
      <c r="I120" s="64"/>
      <c r="J120" s="65" t="s">
        <v>15</v>
      </c>
      <c r="K120" s="65"/>
      <c r="L120" s="66">
        <f>SUM(C120:I120)</f>
        <v>0</v>
      </c>
      <c r="M120" s="5"/>
    </row>
    <row r="121" spans="9:11" ht="12.75">
      <c r="I121" s="4"/>
      <c r="J121" s="4"/>
      <c r="K121" s="4"/>
    </row>
    <row r="122" spans="9:11" ht="12.75">
      <c r="I122" s="4"/>
      <c r="J122" s="4"/>
      <c r="K122" s="4"/>
    </row>
    <row r="123" spans="1:12" ht="15">
      <c r="A123" s="10"/>
      <c r="B123" s="10" t="s">
        <v>66</v>
      </c>
      <c r="C123" s="10"/>
      <c r="D123" s="10"/>
      <c r="E123" s="10"/>
      <c r="F123" s="8"/>
      <c r="G123" s="8"/>
      <c r="H123" s="11"/>
      <c r="I123" s="12" t="s">
        <v>17</v>
      </c>
      <c r="J123" s="12"/>
      <c r="K123" s="17"/>
      <c r="L123"/>
    </row>
    <row r="124" spans="1:12" ht="15">
      <c r="A124" s="14"/>
      <c r="B124" s="14" t="s">
        <v>1</v>
      </c>
      <c r="C124" s="15" t="s">
        <v>2</v>
      </c>
      <c r="D124" s="15" t="s">
        <v>3</v>
      </c>
      <c r="E124" s="15" t="s">
        <v>4</v>
      </c>
      <c r="F124" s="15" t="s">
        <v>5</v>
      </c>
      <c r="G124" s="15" t="s">
        <v>6</v>
      </c>
      <c r="H124" s="15" t="s">
        <v>7</v>
      </c>
      <c r="I124" s="17" t="s">
        <v>9</v>
      </c>
      <c r="J124" s="17" t="s">
        <v>10</v>
      </c>
      <c r="K124" s="9" t="s">
        <v>11</v>
      </c>
      <c r="L124"/>
    </row>
    <row r="125" spans="1:12" ht="12.75">
      <c r="A125" s="1"/>
      <c r="B125" s="26" t="str">
        <f>$B$5</f>
        <v>Hans Krijnen</v>
      </c>
      <c r="C125" s="27"/>
      <c r="D125" s="27"/>
      <c r="E125" s="27"/>
      <c r="F125" s="27"/>
      <c r="G125" s="27"/>
      <c r="H125" s="27"/>
      <c r="I125" s="18">
        <f aca="true" t="shared" si="39" ref="I125:I134">SUM(C125:H125)</f>
        <v>0</v>
      </c>
      <c r="J125" s="18">
        <f aca="true" t="shared" si="40" ref="J125:J134">COUNTIF(C125:H125,"&gt;0")</f>
        <v>0</v>
      </c>
      <c r="K125" s="19">
        <f aca="true" t="shared" si="41" ref="K125:K136">IF(I125=0,0,SUM(I125/J125))</f>
        <v>0</v>
      </c>
      <c r="L125"/>
    </row>
    <row r="126" spans="1:12" ht="12.75">
      <c r="A126" s="1"/>
      <c r="B126" s="26" t="str">
        <f>$B$6</f>
        <v>Cheska Tomas</v>
      </c>
      <c r="C126" s="27"/>
      <c r="D126" s="27"/>
      <c r="E126" s="27"/>
      <c r="F126" s="27"/>
      <c r="G126" s="27"/>
      <c r="H126" s="27"/>
      <c r="I126" s="18">
        <f t="shared" si="39"/>
        <v>0</v>
      </c>
      <c r="J126" s="18">
        <f t="shared" si="40"/>
        <v>0</v>
      </c>
      <c r="K126" s="19">
        <f t="shared" si="41"/>
        <v>0</v>
      </c>
      <c r="L126"/>
    </row>
    <row r="127" spans="1:12" ht="12.75">
      <c r="A127" s="1"/>
      <c r="B127" s="26" t="str">
        <f>$B$7</f>
        <v>Steve Gastmans</v>
      </c>
      <c r="C127" s="27"/>
      <c r="D127" s="27"/>
      <c r="E127" s="27"/>
      <c r="F127" s="27"/>
      <c r="G127" s="27"/>
      <c r="H127" s="27"/>
      <c r="I127" s="18">
        <f t="shared" si="39"/>
        <v>0</v>
      </c>
      <c r="J127" s="18">
        <f t="shared" si="40"/>
        <v>0</v>
      </c>
      <c r="K127" s="19">
        <f t="shared" si="41"/>
        <v>0</v>
      </c>
      <c r="L127"/>
    </row>
    <row r="128" spans="1:12" ht="12.75">
      <c r="A128" s="1"/>
      <c r="B128" s="26" t="str">
        <f>$B$8</f>
        <v>Jamie van Driest</v>
      </c>
      <c r="C128" s="27"/>
      <c r="D128" s="27"/>
      <c r="E128" s="27"/>
      <c r="F128" s="27"/>
      <c r="G128" s="27"/>
      <c r="H128" s="27"/>
      <c r="I128" s="18">
        <f t="shared" si="39"/>
        <v>0</v>
      </c>
      <c r="J128" s="18">
        <f t="shared" si="40"/>
        <v>0</v>
      </c>
      <c r="K128" s="19">
        <f t="shared" si="41"/>
        <v>0</v>
      </c>
      <c r="L128"/>
    </row>
    <row r="129" spans="1:12" ht="12.75">
      <c r="A129" s="1"/>
      <c r="B129" s="26" t="str">
        <f>$B$9</f>
        <v>Bianca Wiekeraad</v>
      </c>
      <c r="C129" s="27"/>
      <c r="D129" s="27"/>
      <c r="E129" s="27"/>
      <c r="F129" s="27"/>
      <c r="G129" s="27"/>
      <c r="H129" s="27"/>
      <c r="I129" s="18">
        <f t="shared" si="39"/>
        <v>0</v>
      </c>
      <c r="J129" s="18">
        <f t="shared" si="40"/>
        <v>0</v>
      </c>
      <c r="K129" s="19">
        <f t="shared" si="41"/>
        <v>0</v>
      </c>
      <c r="L129"/>
    </row>
    <row r="130" spans="1:12" ht="12.75">
      <c r="A130" s="1"/>
      <c r="B130" s="26" t="str">
        <f>$B$10</f>
        <v>Thomas Dol</v>
      </c>
      <c r="C130" s="27"/>
      <c r="D130" s="27"/>
      <c r="E130" s="27"/>
      <c r="F130" s="27"/>
      <c r="G130" s="27"/>
      <c r="H130" s="27"/>
      <c r="I130" s="18">
        <f t="shared" si="39"/>
        <v>0</v>
      </c>
      <c r="J130" s="18">
        <f t="shared" si="40"/>
        <v>0</v>
      </c>
      <c r="K130" s="19">
        <f t="shared" si="41"/>
        <v>0</v>
      </c>
      <c r="L130"/>
    </row>
    <row r="131" spans="1:12" ht="12.75">
      <c r="A131" s="1"/>
      <c r="B131" s="26" t="str">
        <f>$B$11</f>
        <v>F. Casemier</v>
      </c>
      <c r="C131" s="27"/>
      <c r="D131" s="27"/>
      <c r="E131" s="27"/>
      <c r="F131" s="27"/>
      <c r="G131" s="27"/>
      <c r="H131" s="27"/>
      <c r="I131" s="18">
        <f t="shared" si="39"/>
        <v>0</v>
      </c>
      <c r="J131" s="18">
        <f t="shared" si="40"/>
        <v>0</v>
      </c>
      <c r="K131" s="19">
        <f t="shared" si="41"/>
        <v>0</v>
      </c>
      <c r="L131"/>
    </row>
    <row r="132" spans="1:12" ht="12.75">
      <c r="A132" s="1"/>
      <c r="B132" s="26" t="str">
        <f>$B$12</f>
        <v>Kelly Plummen</v>
      </c>
      <c r="C132" s="27"/>
      <c r="D132" s="27"/>
      <c r="E132" s="27"/>
      <c r="F132" s="27"/>
      <c r="G132" s="27"/>
      <c r="H132" s="27"/>
      <c r="I132" s="18">
        <f t="shared" si="39"/>
        <v>0</v>
      </c>
      <c r="J132" s="18">
        <f t="shared" si="40"/>
        <v>0</v>
      </c>
      <c r="K132" s="19">
        <f t="shared" si="41"/>
        <v>0</v>
      </c>
      <c r="L132"/>
    </row>
    <row r="133" spans="1:12" ht="12.75">
      <c r="A133" s="1"/>
      <c r="B133" s="62" t="str">
        <f>$B$13</f>
        <v>Angelo Tomas</v>
      </c>
      <c r="C133" s="27"/>
      <c r="D133" s="27"/>
      <c r="E133" s="27"/>
      <c r="F133" s="27"/>
      <c r="G133" s="27"/>
      <c r="H133" s="27"/>
      <c r="I133" s="18">
        <f t="shared" si="39"/>
        <v>0</v>
      </c>
      <c r="J133" s="18">
        <f t="shared" si="40"/>
        <v>0</v>
      </c>
      <c r="K133" s="19">
        <f t="shared" si="41"/>
        <v>0</v>
      </c>
      <c r="L133"/>
    </row>
    <row r="134" spans="1:12" ht="13.5" thickBot="1">
      <c r="A134" s="55"/>
      <c r="B134" s="31">
        <f>$B$14</f>
        <v>0</v>
      </c>
      <c r="C134" s="30"/>
      <c r="D134" s="30"/>
      <c r="E134" s="30"/>
      <c r="F134" s="30"/>
      <c r="G134" s="30"/>
      <c r="H134" s="30"/>
      <c r="I134" s="33">
        <f t="shared" si="39"/>
        <v>0</v>
      </c>
      <c r="J134" s="33">
        <f t="shared" si="40"/>
        <v>0</v>
      </c>
      <c r="K134" s="56">
        <f t="shared" si="41"/>
        <v>0</v>
      </c>
      <c r="L134"/>
    </row>
    <row r="135" spans="1:12" ht="12.75">
      <c r="A135" s="57"/>
      <c r="B135" s="58" t="s">
        <v>0</v>
      </c>
      <c r="C135" s="59">
        <f aca="true" t="shared" si="42" ref="C135:J135">SUM(C125:C134)</f>
        <v>0</v>
      </c>
      <c r="D135" s="59">
        <f t="shared" si="42"/>
        <v>0</v>
      </c>
      <c r="E135" s="59">
        <f t="shared" si="42"/>
        <v>0</v>
      </c>
      <c r="F135" s="59">
        <f t="shared" si="42"/>
        <v>0</v>
      </c>
      <c r="G135" s="59">
        <f t="shared" si="42"/>
        <v>0</v>
      </c>
      <c r="H135" s="59">
        <f t="shared" si="42"/>
        <v>0</v>
      </c>
      <c r="I135" s="60">
        <f t="shared" si="42"/>
        <v>0</v>
      </c>
      <c r="J135" s="60">
        <f t="shared" si="42"/>
        <v>0</v>
      </c>
      <c r="K135" s="61">
        <f t="shared" si="41"/>
        <v>0</v>
      </c>
      <c r="L135" s="5"/>
    </row>
    <row r="136" spans="1:12" ht="12.75">
      <c r="A136" s="46"/>
      <c r="B136" s="47" t="s">
        <v>13</v>
      </c>
      <c r="C136" s="48"/>
      <c r="D136" s="48"/>
      <c r="E136" s="48"/>
      <c r="F136" s="48"/>
      <c r="G136" s="48"/>
      <c r="H136" s="48"/>
      <c r="I136" s="49">
        <f>SUM(C136:H136)</f>
        <v>0</v>
      </c>
      <c r="J136" s="49">
        <f>COUNT(C136:H136)*5</f>
        <v>0</v>
      </c>
      <c r="K136" s="50">
        <f t="shared" si="41"/>
        <v>0</v>
      </c>
      <c r="L136"/>
    </row>
    <row r="137" spans="1:12" ht="12.75">
      <c r="A137" s="63"/>
      <c r="B137" s="47" t="s">
        <v>14</v>
      </c>
      <c r="C137" s="64"/>
      <c r="D137" s="64"/>
      <c r="E137" s="64"/>
      <c r="F137" s="64"/>
      <c r="G137" s="64"/>
      <c r="H137" s="64"/>
      <c r="I137" s="65" t="s">
        <v>15</v>
      </c>
      <c r="J137" s="65"/>
      <c r="K137" s="66">
        <f>SUM(C137:H137)</f>
        <v>0</v>
      </c>
      <c r="L137" s="5"/>
    </row>
    <row r="138" spans="1:12" ht="12.75">
      <c r="A138" s="34"/>
      <c r="B138" s="31"/>
      <c r="C138" s="32"/>
      <c r="D138" s="32"/>
      <c r="E138" s="32"/>
      <c r="F138" s="32"/>
      <c r="G138" s="32"/>
      <c r="H138" s="32"/>
      <c r="I138" s="67"/>
      <c r="J138" s="67"/>
      <c r="K138" s="68"/>
      <c r="L138" s="5"/>
    </row>
    <row r="139" spans="11:12" ht="12.75">
      <c r="K139" s="7"/>
      <c r="L139"/>
    </row>
    <row r="140" spans="1:12" ht="15">
      <c r="A140" s="10"/>
      <c r="B140" s="10" t="s">
        <v>67</v>
      </c>
      <c r="C140" s="10"/>
      <c r="D140" s="10"/>
      <c r="E140" s="10"/>
      <c r="F140" s="8"/>
      <c r="G140" s="8"/>
      <c r="H140" s="11"/>
      <c r="I140" s="12" t="s">
        <v>17</v>
      </c>
      <c r="J140" s="12"/>
      <c r="K140" s="17"/>
      <c r="L140"/>
    </row>
    <row r="141" spans="1:12" ht="15">
      <c r="A141" s="14"/>
      <c r="B141" s="14" t="s">
        <v>1</v>
      </c>
      <c r="C141" s="15" t="s">
        <v>2</v>
      </c>
      <c r="D141" s="15" t="s">
        <v>3</v>
      </c>
      <c r="E141" s="15" t="s">
        <v>4</v>
      </c>
      <c r="F141" s="15" t="s">
        <v>5</v>
      </c>
      <c r="G141" s="15" t="s">
        <v>6</v>
      </c>
      <c r="H141" s="15" t="s">
        <v>7</v>
      </c>
      <c r="I141" s="17" t="s">
        <v>9</v>
      </c>
      <c r="J141" s="17" t="s">
        <v>10</v>
      </c>
      <c r="K141" s="9" t="s">
        <v>11</v>
      </c>
      <c r="L141"/>
    </row>
    <row r="142" spans="1:12" ht="12.75">
      <c r="A142" s="1"/>
      <c r="B142" s="26" t="str">
        <f>$B$5</f>
        <v>Hans Krijnen</v>
      </c>
      <c r="C142" s="27"/>
      <c r="D142" s="27"/>
      <c r="E142" s="27"/>
      <c r="F142" s="27"/>
      <c r="G142" s="27"/>
      <c r="H142" s="27"/>
      <c r="I142" s="18">
        <f aca="true" t="shared" si="43" ref="I142:I151">SUM(C142:H142)</f>
        <v>0</v>
      </c>
      <c r="J142" s="18">
        <f aca="true" t="shared" si="44" ref="J142:J151">COUNTIF(C142:H142,"&gt;0")</f>
        <v>0</v>
      </c>
      <c r="K142" s="19">
        <f aca="true" t="shared" si="45" ref="K142:K153">IF(I142=0,0,SUM(I142/J142))</f>
        <v>0</v>
      </c>
      <c r="L142"/>
    </row>
    <row r="143" spans="1:12" ht="12.75">
      <c r="A143" s="1"/>
      <c r="B143" s="26" t="str">
        <f>$B$6</f>
        <v>Cheska Tomas</v>
      </c>
      <c r="C143" s="27"/>
      <c r="D143" s="27"/>
      <c r="E143" s="27"/>
      <c r="F143" s="27"/>
      <c r="G143" s="27"/>
      <c r="H143" s="27"/>
      <c r="I143" s="18">
        <f t="shared" si="43"/>
        <v>0</v>
      </c>
      <c r="J143" s="18">
        <f t="shared" si="44"/>
        <v>0</v>
      </c>
      <c r="K143" s="19">
        <f t="shared" si="45"/>
        <v>0</v>
      </c>
      <c r="L143"/>
    </row>
    <row r="144" spans="1:12" ht="12.75">
      <c r="A144" s="1"/>
      <c r="B144" s="26" t="str">
        <f>$B$7</f>
        <v>Steve Gastmans</v>
      </c>
      <c r="C144" s="27"/>
      <c r="D144" s="27"/>
      <c r="E144" s="27"/>
      <c r="F144" s="27"/>
      <c r="G144" s="27"/>
      <c r="H144" s="27"/>
      <c r="I144" s="18">
        <f t="shared" si="43"/>
        <v>0</v>
      </c>
      <c r="J144" s="18">
        <f t="shared" si="44"/>
        <v>0</v>
      </c>
      <c r="K144" s="19">
        <f t="shared" si="45"/>
        <v>0</v>
      </c>
      <c r="L144"/>
    </row>
    <row r="145" spans="1:12" ht="12.75">
      <c r="A145" s="1"/>
      <c r="B145" s="26" t="str">
        <f>$B$8</f>
        <v>Jamie van Driest</v>
      </c>
      <c r="C145" s="27"/>
      <c r="D145" s="27"/>
      <c r="E145" s="27"/>
      <c r="F145" s="27"/>
      <c r="G145" s="27"/>
      <c r="H145" s="27"/>
      <c r="I145" s="18">
        <f t="shared" si="43"/>
        <v>0</v>
      </c>
      <c r="J145" s="18">
        <f t="shared" si="44"/>
        <v>0</v>
      </c>
      <c r="K145" s="19">
        <f t="shared" si="45"/>
        <v>0</v>
      </c>
      <c r="L145"/>
    </row>
    <row r="146" spans="1:12" ht="12.75">
      <c r="A146" s="1"/>
      <c r="B146" s="26" t="str">
        <f>$B$9</f>
        <v>Bianca Wiekeraad</v>
      </c>
      <c r="C146" s="27"/>
      <c r="D146" s="27"/>
      <c r="E146" s="27"/>
      <c r="F146" s="27"/>
      <c r="G146" s="27"/>
      <c r="H146" s="27"/>
      <c r="I146" s="18">
        <f t="shared" si="43"/>
        <v>0</v>
      </c>
      <c r="J146" s="18">
        <f t="shared" si="44"/>
        <v>0</v>
      </c>
      <c r="K146" s="19">
        <f t="shared" si="45"/>
        <v>0</v>
      </c>
      <c r="L146"/>
    </row>
    <row r="147" spans="1:12" ht="12.75">
      <c r="A147" s="1"/>
      <c r="B147" s="26" t="str">
        <f>$B$10</f>
        <v>Thomas Dol</v>
      </c>
      <c r="C147" s="27"/>
      <c r="D147" s="27"/>
      <c r="E147" s="27"/>
      <c r="F147" s="27"/>
      <c r="G147" s="27"/>
      <c r="H147" s="27"/>
      <c r="I147" s="18">
        <f t="shared" si="43"/>
        <v>0</v>
      </c>
      <c r="J147" s="18">
        <f t="shared" si="44"/>
        <v>0</v>
      </c>
      <c r="K147" s="19">
        <f t="shared" si="45"/>
        <v>0</v>
      </c>
      <c r="L147"/>
    </row>
    <row r="148" spans="1:12" ht="12.75">
      <c r="A148" s="1"/>
      <c r="B148" s="26" t="str">
        <f>$B$11</f>
        <v>F. Casemier</v>
      </c>
      <c r="C148" s="27"/>
      <c r="D148" s="27"/>
      <c r="E148" s="27"/>
      <c r="F148" s="27"/>
      <c r="G148" s="27"/>
      <c r="H148" s="27"/>
      <c r="I148" s="18">
        <f t="shared" si="43"/>
        <v>0</v>
      </c>
      <c r="J148" s="18">
        <f t="shared" si="44"/>
        <v>0</v>
      </c>
      <c r="K148" s="19">
        <f t="shared" si="45"/>
        <v>0</v>
      </c>
      <c r="L148"/>
    </row>
    <row r="149" spans="1:12" ht="12.75">
      <c r="A149" s="1"/>
      <c r="B149" s="26" t="str">
        <f>$B$12</f>
        <v>Kelly Plummen</v>
      </c>
      <c r="C149" s="27"/>
      <c r="D149" s="27"/>
      <c r="E149" s="27"/>
      <c r="F149" s="27"/>
      <c r="G149" s="27"/>
      <c r="H149" s="27"/>
      <c r="I149" s="18">
        <f t="shared" si="43"/>
        <v>0</v>
      </c>
      <c r="J149" s="18">
        <f t="shared" si="44"/>
        <v>0</v>
      </c>
      <c r="K149" s="19">
        <f t="shared" si="45"/>
        <v>0</v>
      </c>
      <c r="L149"/>
    </row>
    <row r="150" spans="1:12" ht="12.75">
      <c r="A150" s="1"/>
      <c r="B150" s="62" t="str">
        <f>$B$13</f>
        <v>Angelo Tomas</v>
      </c>
      <c r="C150" s="27"/>
      <c r="D150" s="27"/>
      <c r="E150" s="27"/>
      <c r="F150" s="27"/>
      <c r="G150" s="27"/>
      <c r="H150" s="27"/>
      <c r="I150" s="18">
        <f t="shared" si="43"/>
        <v>0</v>
      </c>
      <c r="J150" s="18">
        <f t="shared" si="44"/>
        <v>0</v>
      </c>
      <c r="K150" s="19">
        <f t="shared" si="45"/>
        <v>0</v>
      </c>
      <c r="L150"/>
    </row>
    <row r="151" spans="1:12" ht="13.5" thickBot="1">
      <c r="A151" s="55"/>
      <c r="B151" s="31">
        <f>$B$14</f>
        <v>0</v>
      </c>
      <c r="C151" s="30"/>
      <c r="D151" s="30"/>
      <c r="E151" s="30"/>
      <c r="F151" s="30"/>
      <c r="G151" s="30"/>
      <c r="H151" s="30"/>
      <c r="I151" s="33">
        <f t="shared" si="43"/>
        <v>0</v>
      </c>
      <c r="J151" s="33">
        <f t="shared" si="44"/>
        <v>0</v>
      </c>
      <c r="K151" s="56">
        <f t="shared" si="45"/>
        <v>0</v>
      </c>
      <c r="L151"/>
    </row>
    <row r="152" spans="1:12" ht="12.75">
      <c r="A152" s="57"/>
      <c r="B152" s="58" t="s">
        <v>0</v>
      </c>
      <c r="C152" s="59">
        <f aca="true" t="shared" si="46" ref="C152:J152">SUM(C142:C151)</f>
        <v>0</v>
      </c>
      <c r="D152" s="59">
        <f t="shared" si="46"/>
        <v>0</v>
      </c>
      <c r="E152" s="59">
        <f t="shared" si="46"/>
        <v>0</v>
      </c>
      <c r="F152" s="59">
        <f t="shared" si="46"/>
        <v>0</v>
      </c>
      <c r="G152" s="59">
        <f t="shared" si="46"/>
        <v>0</v>
      </c>
      <c r="H152" s="59">
        <f t="shared" si="46"/>
        <v>0</v>
      </c>
      <c r="I152" s="60">
        <f t="shared" si="46"/>
        <v>0</v>
      </c>
      <c r="J152" s="60">
        <f t="shared" si="46"/>
        <v>0</v>
      </c>
      <c r="K152" s="61">
        <f t="shared" si="45"/>
        <v>0</v>
      </c>
      <c r="L152" s="5"/>
    </row>
    <row r="153" spans="1:12" ht="12.75">
      <c r="A153" s="46"/>
      <c r="B153" s="47" t="s">
        <v>13</v>
      </c>
      <c r="C153" s="48"/>
      <c r="D153" s="48"/>
      <c r="E153" s="48"/>
      <c r="F153" s="48"/>
      <c r="G153" s="48"/>
      <c r="H153" s="48"/>
      <c r="I153" s="49">
        <f>SUM(C153:H153)</f>
        <v>0</v>
      </c>
      <c r="J153" s="49">
        <f>COUNT(C153:H153)*5</f>
        <v>0</v>
      </c>
      <c r="K153" s="50">
        <f t="shared" si="45"/>
        <v>0</v>
      </c>
      <c r="L153"/>
    </row>
    <row r="154" spans="1:12" ht="12.75">
      <c r="A154" s="63"/>
      <c r="B154" s="47" t="s">
        <v>14</v>
      </c>
      <c r="C154" s="64"/>
      <c r="D154" s="64"/>
      <c r="E154" s="64"/>
      <c r="F154" s="64"/>
      <c r="G154" s="64"/>
      <c r="H154" s="64"/>
      <c r="I154" s="65" t="s">
        <v>15</v>
      </c>
      <c r="J154" s="65"/>
      <c r="K154" s="66">
        <f>SUM(C154:H154)</f>
        <v>0</v>
      </c>
      <c r="L154" s="5"/>
    </row>
    <row r="155" spans="9:11" ht="12.75">
      <c r="I155" s="4"/>
      <c r="J155" s="4"/>
      <c r="K155" s="4"/>
    </row>
    <row r="156" spans="9:11" ht="12.75">
      <c r="I156" s="4"/>
      <c r="J156" s="4"/>
      <c r="K156" s="4"/>
    </row>
    <row r="157" spans="9:11" ht="12.75">
      <c r="I157" s="4"/>
      <c r="J157" s="4"/>
      <c r="K157" s="4"/>
    </row>
    <row r="158" spans="9:11" ht="12.75">
      <c r="I158" s="4"/>
      <c r="J158" s="4"/>
      <c r="K158" s="4"/>
    </row>
    <row r="159" spans="9:11" ht="12.75">
      <c r="I159" s="4"/>
      <c r="J159" s="4"/>
      <c r="K159" s="4"/>
    </row>
    <row r="160" spans="9:11" ht="12.75">
      <c r="I160" s="4"/>
      <c r="J160" s="4"/>
      <c r="K160" s="4"/>
    </row>
    <row r="161" spans="9:11" ht="12.75">
      <c r="I161" s="4"/>
      <c r="J161" s="4"/>
      <c r="K161" s="4"/>
    </row>
    <row r="162" spans="9:11" ht="12.75">
      <c r="I162" s="4"/>
      <c r="J162" s="4"/>
      <c r="K162" s="4"/>
    </row>
    <row r="163" spans="9:11" ht="12.75">
      <c r="I163" s="4"/>
      <c r="J163" s="4"/>
      <c r="K163" s="4"/>
    </row>
    <row r="164" spans="9:11" ht="12.75">
      <c r="I164" s="4"/>
      <c r="J164" s="4"/>
      <c r="K164" s="4"/>
    </row>
    <row r="165" spans="9:11" ht="12.75">
      <c r="I165" s="4"/>
      <c r="J165" s="4"/>
      <c r="K165" s="4"/>
    </row>
    <row r="166" spans="9:11" ht="12.75">
      <c r="I166" s="4"/>
      <c r="J166" s="4"/>
      <c r="K166" s="4"/>
    </row>
    <row r="167" spans="9:11" ht="12.75">
      <c r="I167" s="4"/>
      <c r="J167" s="4"/>
      <c r="K167" s="4"/>
    </row>
    <row r="168" spans="9:11" ht="12.75">
      <c r="I168" s="4"/>
      <c r="J168" s="4"/>
      <c r="K168" s="4"/>
    </row>
    <row r="169" spans="9:11" ht="12.75">
      <c r="I169" s="4"/>
      <c r="J169" s="4"/>
      <c r="K169" s="4"/>
    </row>
    <row r="170" spans="9:11" ht="12.75">
      <c r="I170" s="4"/>
      <c r="J170" s="4"/>
      <c r="K170" s="4"/>
    </row>
    <row r="171" spans="9:11" ht="12.75">
      <c r="I171" s="4"/>
      <c r="J171" s="4"/>
      <c r="K171" s="4"/>
    </row>
    <row r="172" spans="9:11" ht="12.75">
      <c r="I172" s="4"/>
      <c r="J172" s="4"/>
      <c r="K172" s="4"/>
    </row>
    <row r="173" spans="9:11" ht="12.75">
      <c r="I173" s="4"/>
      <c r="J173" s="4"/>
      <c r="K173" s="4"/>
    </row>
    <row r="174" spans="9:11" ht="12.75">
      <c r="I174" s="4"/>
      <c r="J174" s="4"/>
      <c r="K174" s="4"/>
    </row>
    <row r="175" spans="9:11" ht="12.75">
      <c r="I175" s="4"/>
      <c r="J175" s="4"/>
      <c r="K175" s="4"/>
    </row>
    <row r="176" spans="9:11" ht="12.75">
      <c r="I176" s="4"/>
      <c r="J176" s="4"/>
      <c r="K176" s="4"/>
    </row>
    <row r="177" spans="9:11" ht="12.75">
      <c r="I177" s="4"/>
      <c r="J177" s="4"/>
      <c r="K177" s="4"/>
    </row>
    <row r="178" spans="9:11" ht="12.75">
      <c r="I178" s="4"/>
      <c r="J178" s="4"/>
      <c r="K178" s="4"/>
    </row>
    <row r="179" spans="9:11" ht="12.75">
      <c r="I179" s="4"/>
      <c r="J179" s="4"/>
      <c r="K179" s="4"/>
    </row>
    <row r="180" spans="9:11" ht="12.75">
      <c r="I180" s="4"/>
      <c r="J180" s="4"/>
      <c r="K180" s="4"/>
    </row>
    <row r="181" spans="9:11" ht="12.75">
      <c r="I181" s="4"/>
      <c r="J181" s="4"/>
      <c r="K181" s="4"/>
    </row>
    <row r="182" spans="9:11" ht="12.75">
      <c r="I182" s="4"/>
      <c r="J182" s="4"/>
      <c r="K182" s="4"/>
    </row>
    <row r="183" spans="9:11" ht="12.75">
      <c r="I183" s="4"/>
      <c r="J183" s="4"/>
      <c r="K183" s="4"/>
    </row>
    <row r="184" spans="9:11" ht="12.75">
      <c r="I184" s="4"/>
      <c r="J184" s="4"/>
      <c r="K184" s="4"/>
    </row>
    <row r="185" spans="9:11" ht="12.75">
      <c r="I185" s="4"/>
      <c r="J185" s="4"/>
      <c r="K185" s="4"/>
    </row>
    <row r="186" spans="9:11" ht="12.75">
      <c r="I186" s="4"/>
      <c r="J186" s="4"/>
      <c r="K186" s="4"/>
    </row>
    <row r="187" spans="9:11" ht="12.75">
      <c r="I187" s="4"/>
      <c r="J187" s="4"/>
      <c r="K187" s="4"/>
    </row>
    <row r="188" spans="9:11" ht="12.75">
      <c r="I188" s="4"/>
      <c r="J188" s="4"/>
      <c r="K188" s="4"/>
    </row>
    <row r="189" spans="9:11" ht="12.75">
      <c r="I189" s="4"/>
      <c r="J189" s="4"/>
      <c r="K189" s="4"/>
    </row>
    <row r="190" spans="9:11" ht="12.75">
      <c r="I190" s="4"/>
      <c r="J190" s="4"/>
      <c r="K190" s="4"/>
    </row>
    <row r="191" spans="9:11" ht="12.75">
      <c r="I191" s="4"/>
      <c r="J191" s="4"/>
      <c r="K191" s="4"/>
    </row>
    <row r="192" spans="9:11" ht="12.75">
      <c r="I192" s="4"/>
      <c r="J192" s="4"/>
      <c r="K192" s="4"/>
    </row>
    <row r="193" spans="9:11" ht="12.75">
      <c r="I193" s="4"/>
      <c r="J193" s="4"/>
      <c r="K193" s="4"/>
    </row>
    <row r="194" spans="9:11" ht="12.75">
      <c r="I194" s="4"/>
      <c r="J194" s="4"/>
      <c r="K194" s="4"/>
    </row>
    <row r="195" spans="9:11" ht="12.75">
      <c r="I195" s="4"/>
      <c r="J195" s="4"/>
      <c r="K195" s="4"/>
    </row>
    <row r="196" spans="9:11" ht="12.75">
      <c r="I196" s="4"/>
      <c r="J196" s="4"/>
      <c r="K196" s="4"/>
    </row>
    <row r="197" spans="9:11" ht="12.75">
      <c r="I197" s="4"/>
      <c r="J197" s="4"/>
      <c r="K197" s="4"/>
    </row>
    <row r="198" spans="9:11" ht="12.75">
      <c r="I198" s="4"/>
      <c r="J198" s="4"/>
      <c r="K198" s="4"/>
    </row>
    <row r="199" spans="9:11" ht="12.75">
      <c r="I199" s="4"/>
      <c r="J199" s="4"/>
      <c r="K199" s="4"/>
    </row>
    <row r="200" spans="9:11" ht="12.75">
      <c r="I200" s="4"/>
      <c r="J200" s="4"/>
      <c r="K200" s="4"/>
    </row>
    <row r="201" spans="9:11" ht="12.75">
      <c r="I201" s="4"/>
      <c r="J201" s="4"/>
      <c r="K201" s="4"/>
    </row>
    <row r="202" spans="9:11" ht="12.75">
      <c r="I202" s="4"/>
      <c r="J202" s="4"/>
      <c r="K202" s="4"/>
    </row>
    <row r="203" spans="9:11" ht="12.75">
      <c r="I203" s="4"/>
      <c r="J203" s="4"/>
      <c r="K203" s="4"/>
    </row>
    <row r="204" spans="9:11" ht="12.75">
      <c r="I204" s="4"/>
      <c r="J204" s="4"/>
      <c r="K204" s="4"/>
    </row>
    <row r="205" spans="9:11" ht="12.75">
      <c r="I205" s="4"/>
      <c r="J205" s="4"/>
      <c r="K205" s="4"/>
    </row>
    <row r="206" spans="9:11" ht="12.75">
      <c r="I206" s="4"/>
      <c r="J206" s="4"/>
      <c r="K206" s="4"/>
    </row>
    <row r="207" spans="9:11" ht="12.75">
      <c r="I207" s="4"/>
      <c r="J207" s="4"/>
      <c r="K207" s="4"/>
    </row>
    <row r="208" spans="9:11" ht="12.75">
      <c r="I208" s="4"/>
      <c r="J208" s="4"/>
      <c r="K208" s="4"/>
    </row>
    <row r="209" spans="9:11" ht="12.75">
      <c r="I209" s="4"/>
      <c r="J209" s="4"/>
      <c r="K209" s="4"/>
    </row>
    <row r="210" spans="9:11" ht="12.75">
      <c r="I210" s="4"/>
      <c r="J210" s="4"/>
      <c r="K210" s="4"/>
    </row>
    <row r="211" spans="9:11" ht="12.75">
      <c r="I211" s="4"/>
      <c r="J211" s="4"/>
      <c r="K211" s="4"/>
    </row>
    <row r="212" spans="9:11" ht="12.75">
      <c r="I212" s="4"/>
      <c r="J212" s="4"/>
      <c r="K212" s="4"/>
    </row>
    <row r="213" spans="9:11" ht="12.75">
      <c r="I213" s="4"/>
      <c r="J213" s="4"/>
      <c r="K213" s="4"/>
    </row>
    <row r="214" spans="9:11" ht="12.75">
      <c r="I214" s="4"/>
      <c r="J214" s="4"/>
      <c r="K214" s="4"/>
    </row>
    <row r="215" spans="9:11" ht="12.75">
      <c r="I215" s="4"/>
      <c r="J215" s="4"/>
      <c r="K215" s="4"/>
    </row>
    <row r="216" spans="9:11" ht="12.75">
      <c r="I216" s="4"/>
      <c r="J216" s="4"/>
      <c r="K216" s="4"/>
    </row>
    <row r="217" spans="9:11" ht="12.75">
      <c r="I217" s="4"/>
      <c r="J217" s="4"/>
      <c r="K217" s="4"/>
    </row>
    <row r="218" spans="9:11" ht="12.75">
      <c r="I218" s="4"/>
      <c r="J218" s="4"/>
      <c r="K218" s="4"/>
    </row>
    <row r="219" spans="9:11" ht="12.75">
      <c r="I219" s="4"/>
      <c r="J219" s="4"/>
      <c r="K219" s="4"/>
    </row>
    <row r="220" spans="9:11" ht="12.75">
      <c r="I220" s="4"/>
      <c r="J220" s="4"/>
      <c r="K220" s="4"/>
    </row>
    <row r="221" spans="9:11" ht="12.75">
      <c r="I221" s="4"/>
      <c r="J221" s="4"/>
      <c r="K221" s="4"/>
    </row>
    <row r="222" spans="9:11" ht="12.75">
      <c r="I222" s="4"/>
      <c r="J222" s="4"/>
      <c r="K222" s="4"/>
    </row>
    <row r="223" spans="9:11" ht="12.75">
      <c r="I223" s="4"/>
      <c r="J223" s="4"/>
      <c r="K223" s="4"/>
    </row>
    <row r="224" spans="9:11" ht="12.75">
      <c r="I224" s="4"/>
      <c r="J224" s="4"/>
      <c r="K224" s="4"/>
    </row>
    <row r="225" spans="9:11" ht="12.75">
      <c r="I225" s="4"/>
      <c r="J225" s="4"/>
      <c r="K225" s="4"/>
    </row>
    <row r="226" spans="9:11" ht="12.75">
      <c r="I226" s="4"/>
      <c r="J226" s="4"/>
      <c r="K226" s="4"/>
    </row>
    <row r="227" spans="9:11" ht="12.75">
      <c r="I227" s="4"/>
      <c r="J227" s="4"/>
      <c r="K227" s="4"/>
    </row>
    <row r="228" spans="9:11" ht="12.75">
      <c r="I228" s="4"/>
      <c r="J228" s="4"/>
      <c r="K228" s="4"/>
    </row>
    <row r="229" spans="9:11" ht="12.75">
      <c r="I229" s="4"/>
      <c r="J229" s="4"/>
      <c r="K229" s="4"/>
    </row>
    <row r="230" spans="9:11" ht="12.75">
      <c r="I230" s="4"/>
      <c r="J230" s="4"/>
      <c r="K230" s="4"/>
    </row>
    <row r="231" spans="9:11" ht="12.75">
      <c r="I231" s="4"/>
      <c r="J231" s="4"/>
      <c r="K231" s="4"/>
    </row>
    <row r="232" spans="9:11" ht="12.75">
      <c r="I232" s="4"/>
      <c r="J232" s="4"/>
      <c r="K232" s="4"/>
    </row>
    <row r="233" spans="9:11" ht="12.75">
      <c r="I233" s="4"/>
      <c r="J233" s="4"/>
      <c r="K233" s="4"/>
    </row>
    <row r="234" spans="9:11" ht="12.75">
      <c r="I234" s="4"/>
      <c r="J234" s="4"/>
      <c r="K234" s="4"/>
    </row>
    <row r="235" spans="9:11" ht="12.75">
      <c r="I235" s="4"/>
      <c r="J235" s="4"/>
      <c r="K235" s="4"/>
    </row>
    <row r="236" spans="9:11" ht="12.75">
      <c r="I236" s="4"/>
      <c r="J236" s="4"/>
      <c r="K236" s="4"/>
    </row>
    <row r="237" spans="9:11" ht="12.75">
      <c r="I237" s="4"/>
      <c r="J237" s="4"/>
      <c r="K237" s="4"/>
    </row>
    <row r="238" spans="9:11" ht="12.75">
      <c r="I238" s="4"/>
      <c r="J238" s="4"/>
      <c r="K238" s="4"/>
    </row>
    <row r="239" spans="9:11" ht="12.75">
      <c r="I239" s="4"/>
      <c r="J239" s="4"/>
      <c r="K239" s="4"/>
    </row>
    <row r="240" spans="9:11" ht="12.75">
      <c r="I240" s="4"/>
      <c r="J240" s="4"/>
      <c r="K240" s="4"/>
    </row>
    <row r="241" spans="9:11" ht="12.75">
      <c r="I241" s="4"/>
      <c r="J241" s="4"/>
      <c r="K241" s="4"/>
    </row>
    <row r="242" spans="9:11" ht="12.75">
      <c r="I242" s="4"/>
      <c r="J242" s="4"/>
      <c r="K242" s="4"/>
    </row>
    <row r="243" spans="9:11" ht="12.75">
      <c r="I243" s="4"/>
      <c r="J243" s="4"/>
      <c r="K243" s="4"/>
    </row>
    <row r="244" spans="9:11" ht="12.75">
      <c r="I244" s="4"/>
      <c r="J244" s="4"/>
      <c r="K244" s="4"/>
    </row>
    <row r="245" spans="9:11" ht="12.75">
      <c r="I245" s="4"/>
      <c r="J245" s="4"/>
      <c r="K245" s="4"/>
    </row>
    <row r="246" spans="9:11" ht="12.75">
      <c r="I246" s="4"/>
      <c r="J246" s="4"/>
      <c r="K246" s="4"/>
    </row>
    <row r="247" spans="9:11" ht="12.75">
      <c r="I247" s="4"/>
      <c r="J247" s="4"/>
      <c r="K247" s="4"/>
    </row>
    <row r="248" spans="9:11" ht="12.75">
      <c r="I248" s="4"/>
      <c r="J248" s="4"/>
      <c r="K248" s="4"/>
    </row>
    <row r="249" spans="9:11" ht="12.75">
      <c r="I249" s="4"/>
      <c r="J249" s="4"/>
      <c r="K249" s="4"/>
    </row>
    <row r="250" spans="9:11" ht="12.75">
      <c r="I250" s="4"/>
      <c r="J250" s="4"/>
      <c r="K250" s="4"/>
    </row>
    <row r="251" spans="9:11" ht="12.75">
      <c r="I251" s="4"/>
      <c r="J251" s="4"/>
      <c r="K251" s="4"/>
    </row>
    <row r="252" spans="9:11" ht="12.75">
      <c r="I252" s="4"/>
      <c r="J252" s="4"/>
      <c r="K252" s="4"/>
    </row>
    <row r="253" spans="9:11" ht="12.75">
      <c r="I253" s="4"/>
      <c r="J253" s="4"/>
      <c r="K253" s="4"/>
    </row>
    <row r="254" spans="9:11" ht="12.75">
      <c r="I254" s="4"/>
      <c r="J254" s="4"/>
      <c r="K254" s="4"/>
    </row>
    <row r="255" spans="9:11" ht="12.75">
      <c r="I255" s="4"/>
      <c r="J255" s="4"/>
      <c r="K255" s="4"/>
    </row>
    <row r="256" spans="9:11" ht="12.75">
      <c r="I256" s="4"/>
      <c r="J256" s="4"/>
      <c r="K256" s="4"/>
    </row>
    <row r="257" spans="9:11" ht="12.75">
      <c r="I257" s="4"/>
      <c r="J257" s="4"/>
      <c r="K257" s="4"/>
    </row>
    <row r="258" spans="9:11" ht="12.75">
      <c r="I258" s="4"/>
      <c r="J258" s="4"/>
      <c r="K258" s="4"/>
    </row>
    <row r="259" spans="9:11" ht="12.75">
      <c r="I259" s="4"/>
      <c r="J259" s="4"/>
      <c r="K259" s="4"/>
    </row>
    <row r="260" spans="9:11" ht="12.75">
      <c r="I260" s="4"/>
      <c r="J260" s="4"/>
      <c r="K260" s="4"/>
    </row>
    <row r="261" spans="9:11" ht="12.75">
      <c r="I261" s="4"/>
      <c r="J261" s="4"/>
      <c r="K261" s="4"/>
    </row>
    <row r="262" spans="9:11" ht="12.75">
      <c r="I262" s="4"/>
      <c r="J262" s="4"/>
      <c r="K262" s="4"/>
    </row>
    <row r="263" spans="9:11" ht="12.75">
      <c r="I263" s="4"/>
      <c r="J263" s="4"/>
      <c r="K263" s="4"/>
    </row>
    <row r="264" spans="9:11" ht="12.75">
      <c r="I264" s="4"/>
      <c r="J264" s="4"/>
      <c r="K264" s="4"/>
    </row>
    <row r="265" spans="9:11" ht="12.75">
      <c r="I265" s="4"/>
      <c r="J265" s="4"/>
      <c r="K265" s="4"/>
    </row>
    <row r="266" spans="9:11" ht="12.75">
      <c r="I266" s="4"/>
      <c r="J266" s="4"/>
      <c r="K266" s="4"/>
    </row>
    <row r="267" spans="9:11" ht="12.75">
      <c r="I267" s="4"/>
      <c r="J267" s="4"/>
      <c r="K267" s="4"/>
    </row>
    <row r="268" spans="9:11" ht="12.75">
      <c r="I268" s="4"/>
      <c r="J268" s="4"/>
      <c r="K268" s="4"/>
    </row>
    <row r="269" spans="9:11" ht="12.75">
      <c r="I269" s="4"/>
      <c r="J269" s="4"/>
      <c r="K269" s="4"/>
    </row>
    <row r="270" spans="9:11" ht="12.75">
      <c r="I270" s="4"/>
      <c r="J270" s="4"/>
      <c r="K270" s="4"/>
    </row>
    <row r="271" spans="9:11" ht="12.75">
      <c r="I271" s="4"/>
      <c r="J271" s="4"/>
      <c r="K271" s="4"/>
    </row>
    <row r="272" spans="9:11" ht="12.75">
      <c r="I272" s="4"/>
      <c r="J272" s="4"/>
      <c r="K272" s="4"/>
    </row>
    <row r="273" spans="9:11" ht="12.75">
      <c r="I273" s="4"/>
      <c r="J273" s="4"/>
      <c r="K273" s="4"/>
    </row>
    <row r="274" spans="9:11" ht="12.75">
      <c r="I274" s="4"/>
      <c r="J274" s="4"/>
      <c r="K274" s="4"/>
    </row>
    <row r="275" spans="9:11" ht="12.75">
      <c r="I275" s="4"/>
      <c r="J275" s="4"/>
      <c r="K275" s="4"/>
    </row>
    <row r="276" spans="9:11" ht="12.75">
      <c r="I276" s="4"/>
      <c r="J276" s="4"/>
      <c r="K276" s="4"/>
    </row>
    <row r="277" spans="9:11" ht="12.75">
      <c r="I277" s="4"/>
      <c r="J277" s="4"/>
      <c r="K277" s="4"/>
    </row>
    <row r="278" spans="9:11" ht="12.75">
      <c r="I278" s="4"/>
      <c r="J278" s="4"/>
      <c r="K278" s="4"/>
    </row>
    <row r="279" spans="9:11" ht="12.75">
      <c r="I279" s="4"/>
      <c r="J279" s="4"/>
      <c r="K279" s="4"/>
    </row>
    <row r="280" spans="9:11" ht="12.75">
      <c r="I280" s="4"/>
      <c r="J280" s="4"/>
      <c r="K280" s="4"/>
    </row>
    <row r="281" spans="9:11" ht="12.75">
      <c r="I281" s="4"/>
      <c r="J281" s="4"/>
      <c r="K281" s="4"/>
    </row>
    <row r="282" spans="9:11" ht="12.75">
      <c r="I282" s="4"/>
      <c r="J282" s="4"/>
      <c r="K282" s="4"/>
    </row>
    <row r="283" spans="9:11" ht="12.75">
      <c r="I283" s="4"/>
      <c r="J283" s="4"/>
      <c r="K283" s="4"/>
    </row>
    <row r="284" spans="9:11" ht="12.75">
      <c r="I284" s="4"/>
      <c r="J284" s="4"/>
      <c r="K284" s="4"/>
    </row>
    <row r="285" spans="9:11" ht="12.75">
      <c r="I285" s="4"/>
      <c r="J285" s="4"/>
      <c r="K285" s="4"/>
    </row>
    <row r="286" spans="9:11" ht="12.75">
      <c r="I286" s="4"/>
      <c r="J286" s="4"/>
      <c r="K286" s="4"/>
    </row>
    <row r="287" spans="9:11" ht="12.75">
      <c r="I287" s="4"/>
      <c r="J287" s="4"/>
      <c r="K287" s="4"/>
    </row>
    <row r="288" spans="9:11" ht="12.75">
      <c r="I288" s="4"/>
      <c r="J288" s="4"/>
      <c r="K288" s="4"/>
    </row>
    <row r="289" spans="9:11" ht="12.75">
      <c r="I289" s="4"/>
      <c r="J289" s="4"/>
      <c r="K289" s="4"/>
    </row>
    <row r="290" spans="9:11" ht="12.75">
      <c r="I290" s="4"/>
      <c r="J290" s="4"/>
      <c r="K290" s="4"/>
    </row>
    <row r="291" spans="9:11" ht="12.75">
      <c r="I291" s="4"/>
      <c r="J291" s="4"/>
      <c r="K291" s="4"/>
    </row>
    <row r="292" spans="9:11" ht="12.75">
      <c r="I292" s="4"/>
      <c r="J292" s="4"/>
      <c r="K292" s="4"/>
    </row>
    <row r="293" spans="9:11" ht="12.75">
      <c r="I293" s="4"/>
      <c r="J293" s="4"/>
      <c r="K293" s="4"/>
    </row>
    <row r="294" spans="9:11" ht="12.75">
      <c r="I294" s="4"/>
      <c r="J294" s="4"/>
      <c r="K294" s="4"/>
    </row>
    <row r="295" spans="9:11" ht="12.75">
      <c r="I295" s="4"/>
      <c r="J295" s="4"/>
      <c r="K295" s="4"/>
    </row>
    <row r="296" spans="9:11" ht="12.75">
      <c r="I296" s="4"/>
      <c r="J296" s="4"/>
      <c r="K296" s="4"/>
    </row>
    <row r="297" spans="9:11" ht="12.75">
      <c r="I297" s="4"/>
      <c r="J297" s="4"/>
      <c r="K297" s="4"/>
    </row>
    <row r="298" spans="9:11" ht="12.75">
      <c r="I298" s="4"/>
      <c r="J298" s="4"/>
      <c r="K298" s="4"/>
    </row>
    <row r="299" spans="9:11" ht="12.75">
      <c r="I299" s="4"/>
      <c r="J299" s="4"/>
      <c r="K299" s="4"/>
    </row>
    <row r="300" spans="9:11" ht="12.75">
      <c r="I300" s="4"/>
      <c r="J300" s="4"/>
      <c r="K300" s="4"/>
    </row>
    <row r="301" spans="9:11" ht="12.75">
      <c r="I301" s="4"/>
      <c r="J301" s="4"/>
      <c r="K301" s="4"/>
    </row>
    <row r="302" spans="9:11" ht="12.75">
      <c r="I302" s="4"/>
      <c r="J302" s="4"/>
      <c r="K302" s="4"/>
    </row>
    <row r="303" spans="9:11" ht="12.75">
      <c r="I303" s="4"/>
      <c r="J303" s="4"/>
      <c r="K303" s="4"/>
    </row>
    <row r="304" spans="9:11" ht="12.75">
      <c r="I304" s="4"/>
      <c r="J304" s="4"/>
      <c r="K304" s="4"/>
    </row>
    <row r="305" spans="9:11" ht="12.75">
      <c r="I305" s="4"/>
      <c r="J305" s="4"/>
      <c r="K305" s="4"/>
    </row>
    <row r="306" spans="9:11" ht="12.75">
      <c r="I306" s="4"/>
      <c r="J306" s="4"/>
      <c r="K306" s="4"/>
    </row>
    <row r="307" spans="9:11" ht="12.75">
      <c r="I307" s="4"/>
      <c r="J307" s="4"/>
      <c r="K307" s="4"/>
    </row>
    <row r="308" spans="9:11" ht="12.75">
      <c r="I308" s="4"/>
      <c r="J308" s="4"/>
      <c r="K308" s="4"/>
    </row>
    <row r="309" spans="9:11" ht="12.75">
      <c r="I309" s="4"/>
      <c r="J309" s="4"/>
      <c r="K309" s="4"/>
    </row>
    <row r="310" spans="9:11" ht="12.75">
      <c r="I310" s="4"/>
      <c r="J310" s="4"/>
      <c r="K310" s="4"/>
    </row>
    <row r="311" spans="9:11" ht="12.75">
      <c r="I311" s="4"/>
      <c r="J311" s="4"/>
      <c r="K311" s="4"/>
    </row>
    <row r="312" spans="9:11" ht="12.75">
      <c r="I312" s="4"/>
      <c r="J312" s="4"/>
      <c r="K312" s="4"/>
    </row>
    <row r="313" spans="9:11" ht="12.75">
      <c r="I313" s="4"/>
      <c r="J313" s="4"/>
      <c r="K313" s="4"/>
    </row>
    <row r="314" spans="9:11" ht="12.75">
      <c r="I314" s="4"/>
      <c r="J314" s="4"/>
      <c r="K314" s="4"/>
    </row>
    <row r="315" spans="9:11" ht="12.75">
      <c r="I315" s="4"/>
      <c r="J315" s="4"/>
      <c r="K315" s="4"/>
    </row>
    <row r="316" spans="9:11" ht="12.75">
      <c r="I316" s="4"/>
      <c r="J316" s="4"/>
      <c r="K316" s="4"/>
    </row>
    <row r="317" spans="9:11" ht="12.75">
      <c r="I317" s="4"/>
      <c r="J317" s="4"/>
      <c r="K317" s="4"/>
    </row>
    <row r="318" spans="9:11" ht="12.75">
      <c r="I318" s="4"/>
      <c r="J318" s="4"/>
      <c r="K318" s="4"/>
    </row>
    <row r="319" spans="9:11" ht="12.75">
      <c r="I319" s="4"/>
      <c r="J319" s="4"/>
      <c r="K319" s="4"/>
    </row>
    <row r="320" spans="9:11" ht="12.75">
      <c r="I320" s="4"/>
      <c r="J320" s="4"/>
      <c r="K320" s="4"/>
    </row>
    <row r="321" spans="9:11" ht="12.75">
      <c r="I321" s="4"/>
      <c r="J321" s="4"/>
      <c r="K321" s="4"/>
    </row>
    <row r="322" spans="9:11" ht="12.75">
      <c r="I322" s="4"/>
      <c r="J322" s="4"/>
      <c r="K322" s="4"/>
    </row>
    <row r="323" spans="9:11" ht="12.75">
      <c r="I323" s="4"/>
      <c r="J323" s="4"/>
      <c r="K323" s="4"/>
    </row>
    <row r="324" spans="9:11" ht="12.75">
      <c r="I324" s="4"/>
      <c r="J324" s="4"/>
      <c r="K324" s="4"/>
    </row>
    <row r="325" spans="9:11" ht="12.75">
      <c r="I325" s="4"/>
      <c r="J325" s="4"/>
      <c r="K325" s="4"/>
    </row>
    <row r="326" spans="9:11" ht="12.75">
      <c r="I326" s="4"/>
      <c r="J326" s="4"/>
      <c r="K326" s="4"/>
    </row>
    <row r="327" spans="9:11" ht="12.75">
      <c r="I327" s="4"/>
      <c r="J327" s="4"/>
      <c r="K327" s="4"/>
    </row>
    <row r="328" spans="9:11" ht="12.75">
      <c r="I328" s="4"/>
      <c r="J328" s="4"/>
      <c r="K328" s="4"/>
    </row>
    <row r="329" spans="9:11" ht="12.75">
      <c r="I329" s="4"/>
      <c r="J329" s="4"/>
      <c r="K329" s="4"/>
    </row>
    <row r="330" spans="9:11" ht="12.75">
      <c r="I330" s="4"/>
      <c r="J330" s="4"/>
      <c r="K330" s="4"/>
    </row>
    <row r="331" spans="9:11" ht="12.75">
      <c r="I331" s="4"/>
      <c r="J331" s="4"/>
      <c r="K331" s="4"/>
    </row>
    <row r="332" spans="9:11" ht="12.75">
      <c r="I332" s="4"/>
      <c r="J332" s="4"/>
      <c r="K332" s="4"/>
    </row>
    <row r="333" spans="9:11" ht="12.75">
      <c r="I333" s="4"/>
      <c r="J333" s="4"/>
      <c r="K333" s="4"/>
    </row>
    <row r="334" spans="9:11" ht="12.75">
      <c r="I334" s="4"/>
      <c r="J334" s="4"/>
      <c r="K334" s="4"/>
    </row>
    <row r="335" spans="9:11" ht="12.75">
      <c r="I335" s="4"/>
      <c r="J335" s="4"/>
      <c r="K335" s="4"/>
    </row>
    <row r="336" spans="9:11" ht="12.75">
      <c r="I336" s="4"/>
      <c r="J336" s="4"/>
      <c r="K336" s="4"/>
    </row>
    <row r="337" spans="9:11" ht="12.75">
      <c r="I337" s="4"/>
      <c r="J337" s="4"/>
      <c r="K337" s="4"/>
    </row>
    <row r="338" spans="9:11" ht="12.75">
      <c r="I338" s="4"/>
      <c r="J338" s="4"/>
      <c r="K338" s="4"/>
    </row>
    <row r="339" spans="9:11" ht="12.75">
      <c r="I339" s="4"/>
      <c r="J339" s="4"/>
      <c r="K339" s="4"/>
    </row>
    <row r="340" spans="9:11" ht="12.75">
      <c r="I340" s="4"/>
      <c r="J340" s="4"/>
      <c r="K340" s="4"/>
    </row>
    <row r="341" spans="9:11" ht="12.75">
      <c r="I341" s="4"/>
      <c r="J341" s="4"/>
      <c r="K341" s="4"/>
    </row>
    <row r="342" spans="9:11" ht="12.75">
      <c r="I342" s="4"/>
      <c r="J342" s="4"/>
      <c r="K342" s="4"/>
    </row>
    <row r="343" spans="9:11" ht="12.75">
      <c r="I343" s="4"/>
      <c r="J343" s="4"/>
      <c r="K343" s="4"/>
    </row>
    <row r="344" spans="9:11" ht="12.75">
      <c r="I344" s="4"/>
      <c r="J344" s="4"/>
      <c r="K344" s="4"/>
    </row>
    <row r="345" spans="9:11" ht="12.75">
      <c r="I345" s="4"/>
      <c r="J345" s="4"/>
      <c r="K345" s="4"/>
    </row>
    <row r="346" spans="9:11" ht="12.75">
      <c r="I346" s="4"/>
      <c r="J346" s="4"/>
      <c r="K346" s="4"/>
    </row>
    <row r="347" spans="9:11" ht="12.75">
      <c r="I347" s="4"/>
      <c r="J347" s="4"/>
      <c r="K347" s="4"/>
    </row>
    <row r="348" spans="9:11" ht="12.75">
      <c r="I348" s="4"/>
      <c r="J348" s="4"/>
      <c r="K348" s="4"/>
    </row>
    <row r="349" spans="9:11" ht="12.75">
      <c r="I349" s="4"/>
      <c r="J349" s="4"/>
      <c r="K349" s="4"/>
    </row>
    <row r="350" spans="9:11" ht="12.75">
      <c r="I350" s="4"/>
      <c r="J350" s="4"/>
      <c r="K350" s="4"/>
    </row>
    <row r="351" spans="9:11" ht="12.75">
      <c r="I351" s="4"/>
      <c r="J351" s="4"/>
      <c r="K351" s="4"/>
    </row>
    <row r="352" spans="9:11" ht="12.75">
      <c r="I352" s="4"/>
      <c r="J352" s="4"/>
      <c r="K352" s="4"/>
    </row>
    <row r="353" spans="9:11" ht="12.75">
      <c r="I353" s="4"/>
      <c r="J353" s="4"/>
      <c r="K353" s="4"/>
    </row>
    <row r="354" spans="9:11" ht="12.75">
      <c r="I354" s="4"/>
      <c r="J354" s="4"/>
      <c r="K354" s="4"/>
    </row>
    <row r="355" spans="9:11" ht="12.75">
      <c r="I355" s="4"/>
      <c r="J355" s="4"/>
      <c r="K355" s="4"/>
    </row>
    <row r="356" spans="9:11" ht="12.75">
      <c r="I356" s="4"/>
      <c r="J356" s="4"/>
      <c r="K356" s="4"/>
    </row>
    <row r="357" spans="9:11" ht="12.75">
      <c r="I357" s="4"/>
      <c r="J357" s="4"/>
      <c r="K357" s="4"/>
    </row>
    <row r="358" spans="9:11" ht="12.75">
      <c r="I358" s="4"/>
      <c r="J358" s="4"/>
      <c r="K358" s="4"/>
    </row>
    <row r="359" spans="9:11" ht="12.75">
      <c r="I359" s="4"/>
      <c r="J359" s="4"/>
      <c r="K359" s="4"/>
    </row>
    <row r="360" spans="9:11" ht="12.75">
      <c r="I360" s="4"/>
      <c r="J360" s="4"/>
      <c r="K360" s="4"/>
    </row>
    <row r="361" spans="9:11" ht="12.75">
      <c r="I361" s="4"/>
      <c r="J361" s="4"/>
      <c r="K361" s="4"/>
    </row>
    <row r="362" spans="9:11" ht="12.75">
      <c r="I362" s="4"/>
      <c r="J362" s="4"/>
      <c r="K362" s="4"/>
    </row>
    <row r="363" spans="9:11" ht="12.75">
      <c r="I363" s="4"/>
      <c r="J363" s="4"/>
      <c r="K363" s="4"/>
    </row>
    <row r="364" spans="9:11" ht="12.75">
      <c r="I364" s="4"/>
      <c r="J364" s="4"/>
      <c r="K364" s="4"/>
    </row>
    <row r="365" spans="9:11" ht="12.75">
      <c r="I365" s="4"/>
      <c r="J365" s="4"/>
      <c r="K365" s="4"/>
    </row>
    <row r="366" spans="9:11" ht="12.75">
      <c r="I366" s="4"/>
      <c r="J366" s="4"/>
      <c r="K366" s="4"/>
    </row>
    <row r="367" spans="9:11" ht="12.75">
      <c r="I367" s="4"/>
      <c r="J367" s="4"/>
      <c r="K367" s="4"/>
    </row>
    <row r="368" spans="9:11" ht="12.75">
      <c r="I368" s="4"/>
      <c r="J368" s="4"/>
      <c r="K368" s="4"/>
    </row>
    <row r="369" spans="9:11" ht="12.75">
      <c r="I369" s="4"/>
      <c r="J369" s="4"/>
      <c r="K369" s="4"/>
    </row>
    <row r="370" spans="9:11" ht="12.75">
      <c r="I370" s="4"/>
      <c r="J370" s="4"/>
      <c r="K370" s="4"/>
    </row>
    <row r="371" spans="9:11" ht="12.75">
      <c r="I371" s="4"/>
      <c r="J371" s="4"/>
      <c r="K371" s="4"/>
    </row>
    <row r="372" spans="9:11" ht="12.75">
      <c r="I372" s="4"/>
      <c r="J372" s="4"/>
      <c r="K372" s="4"/>
    </row>
    <row r="373" spans="9:11" ht="12.75">
      <c r="I373" s="4"/>
      <c r="J373" s="4"/>
      <c r="K373" s="4"/>
    </row>
    <row r="374" spans="9:11" ht="12.75">
      <c r="I374" s="4"/>
      <c r="J374" s="4"/>
      <c r="K374" s="4"/>
    </row>
  </sheetData>
  <mergeCells count="1">
    <mergeCell ref="B1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74"/>
  <sheetViews>
    <sheetView workbookViewId="0" topLeftCell="A1">
      <pane ySplit="19" topLeftCell="BM22" activePane="bottomLeft" state="frozen"/>
      <selection pane="topLeft" activeCell="A1" sqref="A1"/>
      <selection pane="bottomLeft" activeCell="J35" sqref="J35"/>
    </sheetView>
  </sheetViews>
  <sheetFormatPr defaultColWidth="9.140625" defaultRowHeight="12.75"/>
  <cols>
    <col min="1" max="1" width="3.8515625" style="0" customWidth="1"/>
    <col min="2" max="2" width="24.00390625" style="0" bestFit="1" customWidth="1"/>
    <col min="12" max="12" width="9.140625" style="7" customWidth="1"/>
  </cols>
  <sheetData>
    <row r="1" spans="1:15" ht="12.75">
      <c r="A1" s="8"/>
      <c r="B1" s="85" t="s">
        <v>78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9"/>
      <c r="O1" s="9"/>
    </row>
    <row r="2" spans="1:15" ht="12.75">
      <c r="A2" s="8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"/>
      <c r="O2" s="9"/>
    </row>
    <row r="3" spans="1:15" ht="15">
      <c r="A3" s="10"/>
      <c r="B3" s="10" t="s">
        <v>18</v>
      </c>
      <c r="C3" s="10" t="s">
        <v>19</v>
      </c>
      <c r="D3" s="10"/>
      <c r="E3" s="10"/>
      <c r="F3" s="8"/>
      <c r="G3" s="8"/>
      <c r="H3" s="11"/>
      <c r="I3" s="12"/>
      <c r="J3" s="12"/>
      <c r="K3" s="12"/>
      <c r="L3" s="9" t="s">
        <v>0</v>
      </c>
      <c r="M3" s="13"/>
      <c r="N3" s="9" t="s">
        <v>33</v>
      </c>
      <c r="O3" s="9" t="s">
        <v>33</v>
      </c>
    </row>
    <row r="4" spans="1:15" ht="15">
      <c r="A4" s="14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  <c r="J4" s="17" t="s">
        <v>16</v>
      </c>
      <c r="K4" s="9" t="s">
        <v>9</v>
      </c>
      <c r="L4" s="9" t="s">
        <v>10</v>
      </c>
      <c r="M4" s="9" t="s">
        <v>11</v>
      </c>
      <c r="N4" s="9" t="s">
        <v>34</v>
      </c>
      <c r="O4" s="9" t="s">
        <v>9</v>
      </c>
    </row>
    <row r="5" spans="1:15" ht="12.75">
      <c r="A5" s="1"/>
      <c r="B5" s="26" t="s">
        <v>79</v>
      </c>
      <c r="C5" s="27">
        <f>J23</f>
        <v>607</v>
      </c>
      <c r="D5" s="27">
        <f>J40</f>
        <v>0</v>
      </c>
      <c r="E5" s="27">
        <f>J57</f>
        <v>0</v>
      </c>
      <c r="F5" s="27">
        <f>J74</f>
        <v>0</v>
      </c>
      <c r="G5" s="27">
        <f>J91</f>
        <v>0</v>
      </c>
      <c r="H5" s="27">
        <f>J108</f>
        <v>0</v>
      </c>
      <c r="I5" s="27">
        <f>I125</f>
        <v>0</v>
      </c>
      <c r="J5" s="27">
        <f>I142</f>
        <v>0</v>
      </c>
      <c r="K5" s="22">
        <f aca="true" t="shared" si="0" ref="K5:K14">SUM(C5:J5)</f>
        <v>607</v>
      </c>
      <c r="L5" s="18">
        <f aca="true" t="shared" si="1" ref="L5:L14">SUM(K23+K40+K57+K74+K91+K108+J125+J142)</f>
        <v>3</v>
      </c>
      <c r="M5" s="19">
        <f aca="true" t="shared" si="2" ref="M5:M14">IF(K5=0,0,SUM(K5/L5))</f>
        <v>202.33333333333334</v>
      </c>
      <c r="N5" s="24">
        <f aca="true" t="shared" si="3" ref="N5:N14">MAX(C23:I23,C40:I40,C57:I57,C74:I74,C91:I91,C108:I108,C125:H125,C142:H142)</f>
        <v>225</v>
      </c>
      <c r="O5" s="24">
        <f aca="true" t="shared" si="4" ref="O5:O14">MAX(C5:J5)</f>
        <v>607</v>
      </c>
    </row>
    <row r="6" spans="1:15" ht="12.75">
      <c r="A6" s="1"/>
      <c r="B6" s="26" t="s">
        <v>80</v>
      </c>
      <c r="C6" s="27">
        <f aca="true" t="shared" si="5" ref="C6:C14">J24</f>
        <v>1504</v>
      </c>
      <c r="D6" s="27">
        <f aca="true" t="shared" si="6" ref="D6:D14">J41</f>
        <v>0</v>
      </c>
      <c r="E6" s="27">
        <f aca="true" t="shared" si="7" ref="E6:E14">J58</f>
        <v>0</v>
      </c>
      <c r="F6" s="27">
        <f aca="true" t="shared" si="8" ref="F6:F14">J75</f>
        <v>0</v>
      </c>
      <c r="G6" s="27">
        <f aca="true" t="shared" si="9" ref="G6:G14">J92</f>
        <v>0</v>
      </c>
      <c r="H6" s="27">
        <f aca="true" t="shared" si="10" ref="H6:H14">J109</f>
        <v>0</v>
      </c>
      <c r="I6" s="27">
        <f aca="true" t="shared" si="11" ref="I6:I14">I126</f>
        <v>0</v>
      </c>
      <c r="J6" s="27">
        <f aca="true" t="shared" si="12" ref="J6:J14">I143</f>
        <v>0</v>
      </c>
      <c r="K6" s="22">
        <f t="shared" si="0"/>
        <v>1504</v>
      </c>
      <c r="L6" s="18">
        <f t="shared" si="1"/>
        <v>7</v>
      </c>
      <c r="M6" s="19">
        <f t="shared" si="2"/>
        <v>214.85714285714286</v>
      </c>
      <c r="N6" s="24">
        <f t="shared" si="3"/>
        <v>256</v>
      </c>
      <c r="O6" s="24">
        <f t="shared" si="4"/>
        <v>1504</v>
      </c>
    </row>
    <row r="7" spans="1:15" ht="12.75">
      <c r="A7" s="1"/>
      <c r="B7" s="26" t="s">
        <v>35</v>
      </c>
      <c r="C7" s="27">
        <f t="shared" si="5"/>
        <v>663</v>
      </c>
      <c r="D7" s="27">
        <f t="shared" si="6"/>
        <v>0</v>
      </c>
      <c r="E7" s="27">
        <f t="shared" si="7"/>
        <v>0</v>
      </c>
      <c r="F7" s="27">
        <f t="shared" si="8"/>
        <v>0</v>
      </c>
      <c r="G7" s="27">
        <f t="shared" si="9"/>
        <v>0</v>
      </c>
      <c r="H7" s="27">
        <f t="shared" si="10"/>
        <v>0</v>
      </c>
      <c r="I7" s="27">
        <f t="shared" si="11"/>
        <v>0</v>
      </c>
      <c r="J7" s="27">
        <f t="shared" si="12"/>
        <v>0</v>
      </c>
      <c r="K7" s="22">
        <f t="shared" si="0"/>
        <v>663</v>
      </c>
      <c r="L7" s="18">
        <f t="shared" si="1"/>
        <v>3</v>
      </c>
      <c r="M7" s="19">
        <f t="shared" si="2"/>
        <v>221</v>
      </c>
      <c r="N7" s="24">
        <f t="shared" si="3"/>
        <v>267</v>
      </c>
      <c r="O7" s="24">
        <f t="shared" si="4"/>
        <v>663</v>
      </c>
    </row>
    <row r="8" spans="1:15" ht="12.75">
      <c r="A8" s="1"/>
      <c r="B8" s="26" t="s">
        <v>81</v>
      </c>
      <c r="C8" s="27">
        <f t="shared" si="5"/>
        <v>1554</v>
      </c>
      <c r="D8" s="27">
        <f t="shared" si="6"/>
        <v>0</v>
      </c>
      <c r="E8" s="27">
        <f t="shared" si="7"/>
        <v>0</v>
      </c>
      <c r="F8" s="27">
        <f t="shared" si="8"/>
        <v>0</v>
      </c>
      <c r="G8" s="27">
        <f t="shared" si="9"/>
        <v>0</v>
      </c>
      <c r="H8" s="27">
        <f t="shared" si="10"/>
        <v>0</v>
      </c>
      <c r="I8" s="27">
        <f t="shared" si="11"/>
        <v>0</v>
      </c>
      <c r="J8" s="27">
        <f t="shared" si="12"/>
        <v>0</v>
      </c>
      <c r="K8" s="22">
        <f t="shared" si="0"/>
        <v>1554</v>
      </c>
      <c r="L8" s="18">
        <f t="shared" si="1"/>
        <v>7</v>
      </c>
      <c r="M8" s="19">
        <f t="shared" si="2"/>
        <v>222</v>
      </c>
      <c r="N8" s="24">
        <f t="shared" si="3"/>
        <v>234</v>
      </c>
      <c r="O8" s="24">
        <f t="shared" si="4"/>
        <v>1554</v>
      </c>
    </row>
    <row r="9" spans="1:15" ht="12.75">
      <c r="A9" s="1"/>
      <c r="B9" s="26" t="s">
        <v>82</v>
      </c>
      <c r="C9" s="27">
        <f t="shared" si="5"/>
        <v>537</v>
      </c>
      <c r="D9" s="27">
        <f t="shared" si="6"/>
        <v>0</v>
      </c>
      <c r="E9" s="27">
        <f t="shared" si="7"/>
        <v>0</v>
      </c>
      <c r="F9" s="27">
        <f t="shared" si="8"/>
        <v>0</v>
      </c>
      <c r="G9" s="27">
        <f t="shared" si="9"/>
        <v>0</v>
      </c>
      <c r="H9" s="27">
        <f t="shared" si="10"/>
        <v>0</v>
      </c>
      <c r="I9" s="27">
        <f t="shared" si="11"/>
        <v>0</v>
      </c>
      <c r="J9" s="27">
        <f t="shared" si="12"/>
        <v>0</v>
      </c>
      <c r="K9" s="22">
        <f t="shared" si="0"/>
        <v>537</v>
      </c>
      <c r="L9" s="18">
        <f t="shared" si="1"/>
        <v>2</v>
      </c>
      <c r="M9" s="19">
        <f t="shared" si="2"/>
        <v>268.5</v>
      </c>
      <c r="N9" s="24">
        <f t="shared" si="3"/>
        <v>279</v>
      </c>
      <c r="O9" s="24">
        <f t="shared" si="4"/>
        <v>537</v>
      </c>
    </row>
    <row r="10" spans="1:15" ht="12.75">
      <c r="A10" s="1"/>
      <c r="B10" s="26" t="s">
        <v>83</v>
      </c>
      <c r="C10" s="27">
        <f t="shared" si="5"/>
        <v>641</v>
      </c>
      <c r="D10" s="27">
        <f t="shared" si="6"/>
        <v>0</v>
      </c>
      <c r="E10" s="27">
        <f t="shared" si="7"/>
        <v>0</v>
      </c>
      <c r="F10" s="27">
        <f t="shared" si="8"/>
        <v>0</v>
      </c>
      <c r="G10" s="27">
        <f t="shared" si="9"/>
        <v>0</v>
      </c>
      <c r="H10" s="27">
        <f t="shared" si="10"/>
        <v>0</v>
      </c>
      <c r="I10" s="27">
        <f t="shared" si="11"/>
        <v>0</v>
      </c>
      <c r="J10" s="27">
        <f t="shared" si="12"/>
        <v>0</v>
      </c>
      <c r="K10" s="22">
        <f t="shared" si="0"/>
        <v>641</v>
      </c>
      <c r="L10" s="18">
        <f t="shared" si="1"/>
        <v>3</v>
      </c>
      <c r="M10" s="19">
        <f t="shared" si="2"/>
        <v>213.66666666666666</v>
      </c>
      <c r="N10" s="24">
        <f t="shared" si="3"/>
        <v>222</v>
      </c>
      <c r="O10" s="24">
        <f t="shared" si="4"/>
        <v>641</v>
      </c>
    </row>
    <row r="11" spans="1:15" ht="12.75">
      <c r="A11" s="1"/>
      <c r="B11" s="26" t="s">
        <v>84</v>
      </c>
      <c r="C11" s="27">
        <f t="shared" si="5"/>
        <v>620</v>
      </c>
      <c r="D11" s="27">
        <f t="shared" si="6"/>
        <v>0</v>
      </c>
      <c r="E11" s="27">
        <f t="shared" si="7"/>
        <v>0</v>
      </c>
      <c r="F11" s="27">
        <f t="shared" si="8"/>
        <v>0</v>
      </c>
      <c r="G11" s="27">
        <f t="shared" si="9"/>
        <v>0</v>
      </c>
      <c r="H11" s="27">
        <f t="shared" si="10"/>
        <v>0</v>
      </c>
      <c r="I11" s="27">
        <f t="shared" si="11"/>
        <v>0</v>
      </c>
      <c r="J11" s="27">
        <f t="shared" si="12"/>
        <v>0</v>
      </c>
      <c r="K11" s="22">
        <f t="shared" si="0"/>
        <v>620</v>
      </c>
      <c r="L11" s="18">
        <f t="shared" si="1"/>
        <v>3</v>
      </c>
      <c r="M11" s="19">
        <f t="shared" si="2"/>
        <v>206.66666666666666</v>
      </c>
      <c r="N11" s="24">
        <f t="shared" si="3"/>
        <v>237</v>
      </c>
      <c r="O11" s="24">
        <f t="shared" si="4"/>
        <v>620</v>
      </c>
    </row>
    <row r="12" spans="1:15" ht="12.75">
      <c r="A12" s="1"/>
      <c r="B12" s="26" t="s">
        <v>85</v>
      </c>
      <c r="C12" s="27">
        <f t="shared" si="5"/>
        <v>1493</v>
      </c>
      <c r="D12" s="27">
        <f t="shared" si="6"/>
        <v>0</v>
      </c>
      <c r="E12" s="27">
        <f t="shared" si="7"/>
        <v>0</v>
      </c>
      <c r="F12" s="27">
        <f t="shared" si="8"/>
        <v>0</v>
      </c>
      <c r="G12" s="27">
        <f t="shared" si="9"/>
        <v>0</v>
      </c>
      <c r="H12" s="27">
        <f t="shared" si="10"/>
        <v>0</v>
      </c>
      <c r="I12" s="27">
        <f t="shared" si="11"/>
        <v>0</v>
      </c>
      <c r="J12" s="27">
        <f t="shared" si="12"/>
        <v>0</v>
      </c>
      <c r="K12" s="22">
        <f t="shared" si="0"/>
        <v>1493</v>
      </c>
      <c r="L12" s="18">
        <f t="shared" si="1"/>
        <v>7</v>
      </c>
      <c r="M12" s="19">
        <f t="shared" si="2"/>
        <v>213.28571428571428</v>
      </c>
      <c r="N12" s="24">
        <f t="shared" si="3"/>
        <v>245</v>
      </c>
      <c r="O12" s="24">
        <f t="shared" si="4"/>
        <v>1493</v>
      </c>
    </row>
    <row r="13" spans="1:15" ht="12.75">
      <c r="A13" s="1"/>
      <c r="B13" s="62"/>
      <c r="C13" s="27">
        <f t="shared" si="5"/>
        <v>0</v>
      </c>
      <c r="D13" s="27">
        <f t="shared" si="6"/>
        <v>0</v>
      </c>
      <c r="E13" s="27">
        <f t="shared" si="7"/>
        <v>0</v>
      </c>
      <c r="F13" s="27">
        <f t="shared" si="8"/>
        <v>0</v>
      </c>
      <c r="G13" s="27">
        <f t="shared" si="9"/>
        <v>0</v>
      </c>
      <c r="H13" s="27">
        <f t="shared" si="10"/>
        <v>0</v>
      </c>
      <c r="I13" s="27">
        <f t="shared" si="11"/>
        <v>0</v>
      </c>
      <c r="J13" s="27">
        <f t="shared" si="12"/>
        <v>0</v>
      </c>
      <c r="K13" s="22">
        <f t="shared" si="0"/>
        <v>0</v>
      </c>
      <c r="L13" s="18">
        <f t="shared" si="1"/>
        <v>0</v>
      </c>
      <c r="M13" s="19">
        <f t="shared" si="2"/>
        <v>0</v>
      </c>
      <c r="N13" s="24">
        <f t="shared" si="3"/>
        <v>0</v>
      </c>
      <c r="O13" s="24">
        <f t="shared" si="4"/>
        <v>0</v>
      </c>
    </row>
    <row r="14" spans="1:15" ht="13.5" thickBot="1">
      <c r="A14" s="55"/>
      <c r="B14" s="31"/>
      <c r="C14" s="30">
        <f t="shared" si="5"/>
        <v>0</v>
      </c>
      <c r="D14" s="30">
        <f t="shared" si="6"/>
        <v>0</v>
      </c>
      <c r="E14" s="30">
        <f t="shared" si="7"/>
        <v>0</v>
      </c>
      <c r="F14" s="30">
        <f t="shared" si="8"/>
        <v>0</v>
      </c>
      <c r="G14" s="30">
        <f t="shared" si="9"/>
        <v>0</v>
      </c>
      <c r="H14" s="30">
        <f t="shared" si="10"/>
        <v>0</v>
      </c>
      <c r="I14" s="30">
        <f t="shared" si="11"/>
        <v>0</v>
      </c>
      <c r="J14" s="30">
        <f t="shared" si="12"/>
        <v>0</v>
      </c>
      <c r="K14" s="33">
        <f t="shared" si="0"/>
        <v>0</v>
      </c>
      <c r="L14" s="33">
        <f t="shared" si="1"/>
        <v>0</v>
      </c>
      <c r="M14" s="56">
        <f t="shared" si="2"/>
        <v>0</v>
      </c>
      <c r="N14" s="25">
        <f t="shared" si="3"/>
        <v>0</v>
      </c>
      <c r="O14" s="25">
        <f t="shared" si="4"/>
        <v>0</v>
      </c>
    </row>
    <row r="15" spans="1:13" ht="12.75">
      <c r="A15" s="57"/>
      <c r="B15" s="58" t="s">
        <v>0</v>
      </c>
      <c r="C15" s="59">
        <f aca="true" t="shared" si="13" ref="C15:L15">SUM(C5:C14)</f>
        <v>7619</v>
      </c>
      <c r="D15" s="59">
        <f t="shared" si="13"/>
        <v>0</v>
      </c>
      <c r="E15" s="59">
        <f t="shared" si="13"/>
        <v>0</v>
      </c>
      <c r="F15" s="59">
        <f t="shared" si="13"/>
        <v>0</v>
      </c>
      <c r="G15" s="59">
        <f t="shared" si="13"/>
        <v>0</v>
      </c>
      <c r="H15" s="59">
        <f t="shared" si="13"/>
        <v>0</v>
      </c>
      <c r="I15" s="59">
        <f t="shared" si="13"/>
        <v>0</v>
      </c>
      <c r="J15" s="59">
        <f t="shared" si="13"/>
        <v>0</v>
      </c>
      <c r="K15" s="60">
        <f t="shared" si="13"/>
        <v>7619</v>
      </c>
      <c r="L15" s="60">
        <f t="shared" si="13"/>
        <v>35</v>
      </c>
      <c r="M15" s="61">
        <f>IF(K15=0,0,SUM(K15/L15))</f>
        <v>217.68571428571428</v>
      </c>
    </row>
    <row r="16" spans="1:13" ht="12.75">
      <c r="A16" s="41"/>
      <c r="B16" s="42" t="s">
        <v>13</v>
      </c>
      <c r="C16" s="43">
        <f>J34</f>
        <v>6957</v>
      </c>
      <c r="D16" s="43">
        <f>J51</f>
        <v>0</v>
      </c>
      <c r="E16" s="43">
        <f>J68</f>
        <v>0</v>
      </c>
      <c r="F16" s="43">
        <f>J85</f>
        <v>0</v>
      </c>
      <c r="G16" s="43">
        <f>J102</f>
        <v>0</v>
      </c>
      <c r="H16" s="43">
        <f>J119</f>
        <v>0</v>
      </c>
      <c r="I16" s="43">
        <f>I136</f>
        <v>0</v>
      </c>
      <c r="J16" s="43">
        <f>I153</f>
        <v>0</v>
      </c>
      <c r="K16" s="44">
        <f>SUM(C16:J16)</f>
        <v>6957</v>
      </c>
      <c r="L16" s="44">
        <f>SUM(K34+K51+K68+K85+K102+K119+J136+J153)</f>
        <v>35</v>
      </c>
      <c r="M16" s="45">
        <f>IF(K16=0,0,SUM(K16/L16))</f>
        <v>198.77142857142857</v>
      </c>
    </row>
    <row r="17" spans="1:13" ht="12.75">
      <c r="A17" s="51"/>
      <c r="B17" s="52" t="s">
        <v>14</v>
      </c>
      <c r="C17" s="53">
        <f>L35</f>
        <v>12</v>
      </c>
      <c r="D17" s="53">
        <f>L52</f>
        <v>0</v>
      </c>
      <c r="E17" s="53">
        <f>L69</f>
        <v>0</v>
      </c>
      <c r="F17" s="53">
        <f>L86</f>
        <v>0</v>
      </c>
      <c r="G17" s="53">
        <f>L103</f>
        <v>0</v>
      </c>
      <c r="H17" s="53">
        <f>L120</f>
        <v>0</v>
      </c>
      <c r="I17" s="53">
        <f>K137</f>
        <v>0</v>
      </c>
      <c r="J17" s="53">
        <f>K154</f>
        <v>0</v>
      </c>
      <c r="K17" s="54" t="s">
        <v>15</v>
      </c>
      <c r="L17" s="49"/>
      <c r="M17" s="50">
        <f>SUM(C17:J17)</f>
        <v>12</v>
      </c>
    </row>
    <row r="18" spans="1:13" ht="12.75">
      <c r="A18" s="35"/>
      <c r="B18" s="36" t="s">
        <v>25</v>
      </c>
      <c r="C18" s="37">
        <v>8</v>
      </c>
      <c r="D18" s="37"/>
      <c r="E18" s="37"/>
      <c r="F18" s="37"/>
      <c r="G18" s="37"/>
      <c r="H18" s="37"/>
      <c r="I18" s="37"/>
      <c r="J18" s="37"/>
      <c r="K18" s="38" t="s">
        <v>15</v>
      </c>
      <c r="L18" s="39"/>
      <c r="M18" s="40">
        <f>SUM(C18:J18)</f>
        <v>8</v>
      </c>
    </row>
    <row r="19" spans="1:13" ht="12.75">
      <c r="A19" s="3"/>
      <c r="B19" s="29" t="s">
        <v>26</v>
      </c>
      <c r="C19" s="28">
        <f>SUM(C17:C18)</f>
        <v>20</v>
      </c>
      <c r="D19" s="28">
        <f aca="true" t="shared" si="14" ref="D19:J19">SUM(D17:D18)</f>
        <v>0</v>
      </c>
      <c r="E19" s="28">
        <f t="shared" si="14"/>
        <v>0</v>
      </c>
      <c r="F19" s="28">
        <f t="shared" si="14"/>
        <v>0</v>
      </c>
      <c r="G19" s="28">
        <f t="shared" si="14"/>
        <v>0</v>
      </c>
      <c r="H19" s="28">
        <f t="shared" si="14"/>
        <v>0</v>
      </c>
      <c r="I19" s="28">
        <f t="shared" si="14"/>
        <v>0</v>
      </c>
      <c r="J19" s="28">
        <f t="shared" si="14"/>
        <v>0</v>
      </c>
      <c r="K19" s="23" t="s">
        <v>26</v>
      </c>
      <c r="L19" s="20"/>
      <c r="M19" s="21">
        <f>SUM(M17:M18)</f>
        <v>20</v>
      </c>
    </row>
    <row r="21" spans="1:12" ht="15">
      <c r="A21" s="10"/>
      <c r="B21" s="10" t="s">
        <v>62</v>
      </c>
      <c r="C21" s="10"/>
      <c r="D21" s="10"/>
      <c r="E21" s="10"/>
      <c r="F21" s="8"/>
      <c r="G21" s="8"/>
      <c r="H21" s="11"/>
      <c r="I21" s="12"/>
      <c r="J21" s="12" t="s">
        <v>17</v>
      </c>
      <c r="K21" s="12"/>
      <c r="L21" s="17"/>
    </row>
    <row r="22" spans="1:12" ht="15">
      <c r="A22" s="14"/>
      <c r="B22" s="14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6" t="s">
        <v>8</v>
      </c>
      <c r="J22" s="17" t="s">
        <v>9</v>
      </c>
      <c r="K22" s="17" t="s">
        <v>10</v>
      </c>
      <c r="L22" s="9" t="s">
        <v>11</v>
      </c>
    </row>
    <row r="23" spans="1:12" ht="12.75">
      <c r="A23" s="1"/>
      <c r="B23" s="26" t="str">
        <f>$B$5</f>
        <v>Eric Koning</v>
      </c>
      <c r="C23" s="27"/>
      <c r="D23" s="27"/>
      <c r="E23" s="27">
        <v>191</v>
      </c>
      <c r="F23" s="27">
        <v>225</v>
      </c>
      <c r="G23" s="27">
        <v>191</v>
      </c>
      <c r="H23" s="27"/>
      <c r="I23" s="27"/>
      <c r="J23" s="18">
        <f aca="true" t="shared" si="15" ref="J23:J32">SUM(C23:I23)</f>
        <v>607</v>
      </c>
      <c r="K23" s="18">
        <f aca="true" t="shared" si="16" ref="K23:K32">COUNTIF(C23:I23,"&gt;0")</f>
        <v>3</v>
      </c>
      <c r="L23" s="19">
        <f aca="true" t="shared" si="17" ref="L23:L34">IF(J23=0,0,SUM(J23/K23))</f>
        <v>202.33333333333334</v>
      </c>
    </row>
    <row r="24" spans="1:12" ht="12.75">
      <c r="A24" s="1"/>
      <c r="B24" s="26" t="str">
        <f>$B$6</f>
        <v>Jeremy da Silva</v>
      </c>
      <c r="C24" s="27">
        <v>203</v>
      </c>
      <c r="D24" s="27">
        <v>236</v>
      </c>
      <c r="E24" s="27">
        <v>256</v>
      </c>
      <c r="F24" s="27">
        <v>212</v>
      </c>
      <c r="G24" s="27">
        <v>211</v>
      </c>
      <c r="H24" s="27">
        <v>199</v>
      </c>
      <c r="I24" s="27">
        <v>187</v>
      </c>
      <c r="J24" s="18">
        <f t="shared" si="15"/>
        <v>1504</v>
      </c>
      <c r="K24" s="18">
        <f t="shared" si="16"/>
        <v>7</v>
      </c>
      <c r="L24" s="19">
        <f t="shared" si="17"/>
        <v>214.85714285714286</v>
      </c>
    </row>
    <row r="25" spans="1:12" ht="12.75">
      <c r="A25" s="1"/>
      <c r="B25" s="26" t="str">
        <f>$B$7</f>
        <v>Marco Bijman</v>
      </c>
      <c r="C25" s="27">
        <v>214</v>
      </c>
      <c r="D25" s="27">
        <v>182</v>
      </c>
      <c r="E25" s="27"/>
      <c r="F25" s="27"/>
      <c r="G25" s="27"/>
      <c r="H25" s="27"/>
      <c r="I25" s="27">
        <v>267</v>
      </c>
      <c r="J25" s="18">
        <f t="shared" si="15"/>
        <v>663</v>
      </c>
      <c r="K25" s="18">
        <f t="shared" si="16"/>
        <v>3</v>
      </c>
      <c r="L25" s="19">
        <f t="shared" si="17"/>
        <v>221</v>
      </c>
    </row>
    <row r="26" spans="1:12" ht="12.75">
      <c r="A26" s="1"/>
      <c r="B26" s="26" t="str">
        <f>$B$8</f>
        <v>Marieke de Jong</v>
      </c>
      <c r="C26" s="27">
        <v>234</v>
      </c>
      <c r="D26" s="27">
        <v>222</v>
      </c>
      <c r="E26" s="27">
        <v>224</v>
      </c>
      <c r="F26" s="27">
        <v>225</v>
      </c>
      <c r="G26" s="27">
        <v>209</v>
      </c>
      <c r="H26" s="27">
        <v>207</v>
      </c>
      <c r="I26" s="27">
        <v>233</v>
      </c>
      <c r="J26" s="18">
        <f t="shared" si="15"/>
        <v>1554</v>
      </c>
      <c r="K26" s="18">
        <f t="shared" si="16"/>
        <v>7</v>
      </c>
      <c r="L26" s="19">
        <f t="shared" si="17"/>
        <v>222</v>
      </c>
    </row>
    <row r="27" spans="1:12" ht="12.75">
      <c r="A27" s="1"/>
      <c r="B27" s="26" t="str">
        <f>$B$9</f>
        <v>Mark de Jong</v>
      </c>
      <c r="C27" s="27"/>
      <c r="D27" s="27"/>
      <c r="E27" s="27"/>
      <c r="F27" s="27"/>
      <c r="G27" s="27"/>
      <c r="H27" s="27">
        <v>258</v>
      </c>
      <c r="I27" s="27">
        <v>279</v>
      </c>
      <c r="J27" s="18">
        <f t="shared" si="15"/>
        <v>537</v>
      </c>
      <c r="K27" s="18">
        <f t="shared" si="16"/>
        <v>2</v>
      </c>
      <c r="L27" s="19">
        <f t="shared" si="17"/>
        <v>268.5</v>
      </c>
    </row>
    <row r="28" spans="1:12" ht="12.75">
      <c r="A28" s="1"/>
      <c r="B28" s="26" t="str">
        <f>$B$10</f>
        <v>Priscilla Maaswinkel</v>
      </c>
      <c r="C28" s="27"/>
      <c r="D28" s="27"/>
      <c r="E28" s="27"/>
      <c r="F28" s="27">
        <v>207</v>
      </c>
      <c r="G28" s="27">
        <v>222</v>
      </c>
      <c r="H28" s="27">
        <v>212</v>
      </c>
      <c r="I28" s="27"/>
      <c r="J28" s="18">
        <f t="shared" si="15"/>
        <v>641</v>
      </c>
      <c r="K28" s="18">
        <f t="shared" si="16"/>
        <v>3</v>
      </c>
      <c r="L28" s="19">
        <f t="shared" si="17"/>
        <v>213.66666666666666</v>
      </c>
    </row>
    <row r="29" spans="1:12" ht="12.75">
      <c r="A29" s="1"/>
      <c r="B29" s="26" t="str">
        <f>$B$11</f>
        <v>Santino Jas</v>
      </c>
      <c r="C29" s="27">
        <v>237</v>
      </c>
      <c r="D29" s="27">
        <v>214</v>
      </c>
      <c r="E29" s="27">
        <v>169</v>
      </c>
      <c r="F29" s="27"/>
      <c r="G29" s="27"/>
      <c r="H29" s="27"/>
      <c r="I29" s="27"/>
      <c r="J29" s="18">
        <f t="shared" si="15"/>
        <v>620</v>
      </c>
      <c r="K29" s="18">
        <f t="shared" si="16"/>
        <v>3</v>
      </c>
      <c r="L29" s="19">
        <f t="shared" si="17"/>
        <v>206.66666666666666</v>
      </c>
    </row>
    <row r="30" spans="1:12" ht="12.75">
      <c r="A30" s="1"/>
      <c r="B30" s="26" t="str">
        <f>$B$12</f>
        <v>Vincent Graafmans</v>
      </c>
      <c r="C30" s="27">
        <v>243</v>
      </c>
      <c r="D30" s="27">
        <v>245</v>
      </c>
      <c r="E30" s="27">
        <v>166</v>
      </c>
      <c r="F30" s="27">
        <v>208</v>
      </c>
      <c r="G30" s="27">
        <v>219</v>
      </c>
      <c r="H30" s="27">
        <v>221</v>
      </c>
      <c r="I30" s="27">
        <v>191</v>
      </c>
      <c r="J30" s="18">
        <f t="shared" si="15"/>
        <v>1493</v>
      </c>
      <c r="K30" s="18">
        <f t="shared" si="16"/>
        <v>7</v>
      </c>
      <c r="L30" s="19">
        <f t="shared" si="17"/>
        <v>213.28571428571428</v>
      </c>
    </row>
    <row r="31" spans="1:12" ht="12.75">
      <c r="A31" s="1"/>
      <c r="B31" s="62">
        <f>$B$13</f>
        <v>0</v>
      </c>
      <c r="C31" s="27"/>
      <c r="D31" s="27"/>
      <c r="E31" s="27"/>
      <c r="F31" s="27"/>
      <c r="G31" s="27"/>
      <c r="H31" s="27"/>
      <c r="I31" s="27"/>
      <c r="J31" s="18">
        <f t="shared" si="15"/>
        <v>0</v>
      </c>
      <c r="K31" s="18">
        <f t="shared" si="16"/>
        <v>0</v>
      </c>
      <c r="L31" s="19">
        <f t="shared" si="17"/>
        <v>0</v>
      </c>
    </row>
    <row r="32" spans="1:12" ht="13.5" thickBot="1">
      <c r="A32" s="55"/>
      <c r="B32" s="31">
        <f>$B$14</f>
        <v>0</v>
      </c>
      <c r="C32" s="30"/>
      <c r="D32" s="30"/>
      <c r="E32" s="30"/>
      <c r="F32" s="30"/>
      <c r="G32" s="30"/>
      <c r="H32" s="30"/>
      <c r="I32" s="30"/>
      <c r="J32" s="33">
        <f t="shared" si="15"/>
        <v>0</v>
      </c>
      <c r="K32" s="33">
        <f t="shared" si="16"/>
        <v>0</v>
      </c>
      <c r="L32" s="56">
        <f t="shared" si="17"/>
        <v>0</v>
      </c>
    </row>
    <row r="33" spans="1:13" ht="12.75">
      <c r="A33" s="57"/>
      <c r="B33" s="58" t="s">
        <v>0</v>
      </c>
      <c r="C33" s="59">
        <f aca="true" t="shared" si="18" ref="C33:I33">SUM(C23:C32)</f>
        <v>1131</v>
      </c>
      <c r="D33" s="59">
        <f t="shared" si="18"/>
        <v>1099</v>
      </c>
      <c r="E33" s="59">
        <f t="shared" si="18"/>
        <v>1006</v>
      </c>
      <c r="F33" s="59">
        <f t="shared" si="18"/>
        <v>1077</v>
      </c>
      <c r="G33" s="59">
        <f t="shared" si="18"/>
        <v>1052</v>
      </c>
      <c r="H33" s="59">
        <f t="shared" si="18"/>
        <v>1097</v>
      </c>
      <c r="I33" s="59">
        <f t="shared" si="18"/>
        <v>1157</v>
      </c>
      <c r="J33" s="60">
        <f>SUM(J23:J32)</f>
        <v>7619</v>
      </c>
      <c r="K33" s="60">
        <f>SUM(K23:K32)</f>
        <v>35</v>
      </c>
      <c r="L33" s="61">
        <f t="shared" si="17"/>
        <v>217.68571428571428</v>
      </c>
      <c r="M33" s="5"/>
    </row>
    <row r="34" spans="1:12" ht="12.75">
      <c r="A34" s="46"/>
      <c r="B34" s="47" t="s">
        <v>13</v>
      </c>
      <c r="C34" s="48">
        <v>999</v>
      </c>
      <c r="D34" s="48">
        <v>1127</v>
      </c>
      <c r="E34" s="48">
        <v>901</v>
      </c>
      <c r="F34" s="48">
        <v>1034</v>
      </c>
      <c r="G34" s="48">
        <v>909</v>
      </c>
      <c r="H34" s="48">
        <v>997</v>
      </c>
      <c r="I34" s="48">
        <v>990</v>
      </c>
      <c r="J34" s="49">
        <f>SUM(C34:I34)</f>
        <v>6957</v>
      </c>
      <c r="K34" s="49">
        <f>COUNT(C34:I34)*5</f>
        <v>35</v>
      </c>
      <c r="L34" s="50">
        <f t="shared" si="17"/>
        <v>198.77142857142857</v>
      </c>
    </row>
    <row r="35" spans="1:13" ht="12.75">
      <c r="A35" s="63"/>
      <c r="B35" s="47" t="s">
        <v>14</v>
      </c>
      <c r="C35" s="64">
        <v>2</v>
      </c>
      <c r="D35" s="64">
        <v>0</v>
      </c>
      <c r="E35" s="64">
        <v>2</v>
      </c>
      <c r="F35" s="64">
        <v>2</v>
      </c>
      <c r="G35" s="64">
        <v>2</v>
      </c>
      <c r="H35" s="64">
        <v>2</v>
      </c>
      <c r="I35" s="64">
        <v>2</v>
      </c>
      <c r="J35" s="65" t="s">
        <v>15</v>
      </c>
      <c r="K35" s="65"/>
      <c r="L35" s="66">
        <f>SUM(C35:I35)</f>
        <v>12</v>
      </c>
      <c r="M35" s="5"/>
    </row>
    <row r="36" spans="1:13" ht="12.75">
      <c r="A36" s="34"/>
      <c r="B36" s="31"/>
      <c r="C36" s="32"/>
      <c r="D36" s="32"/>
      <c r="E36" s="32"/>
      <c r="F36" s="32"/>
      <c r="G36" s="32"/>
      <c r="H36" s="32"/>
      <c r="I36" s="32"/>
      <c r="J36" s="67"/>
      <c r="K36" s="67"/>
      <c r="L36" s="68"/>
      <c r="M36" s="5"/>
    </row>
    <row r="38" spans="1:12" ht="15">
      <c r="A38" s="10"/>
      <c r="B38" s="10" t="s">
        <v>63</v>
      </c>
      <c r="C38" s="10"/>
      <c r="D38" s="10"/>
      <c r="E38" s="10"/>
      <c r="F38" s="8"/>
      <c r="G38" s="8"/>
      <c r="H38" s="11"/>
      <c r="I38" s="12"/>
      <c r="J38" s="12" t="s">
        <v>17</v>
      </c>
      <c r="K38" s="12"/>
      <c r="L38" s="17"/>
    </row>
    <row r="39" spans="1:12" ht="15">
      <c r="A39" s="14"/>
      <c r="B39" s="14" t="s">
        <v>1</v>
      </c>
      <c r="C39" s="15" t="s">
        <v>2</v>
      </c>
      <c r="D39" s="15" t="s">
        <v>3</v>
      </c>
      <c r="E39" s="15" t="s">
        <v>4</v>
      </c>
      <c r="F39" s="15" t="s">
        <v>5</v>
      </c>
      <c r="G39" s="15" t="s">
        <v>6</v>
      </c>
      <c r="H39" s="15" t="s">
        <v>7</v>
      </c>
      <c r="I39" s="16" t="s">
        <v>8</v>
      </c>
      <c r="J39" s="17" t="s">
        <v>9</v>
      </c>
      <c r="K39" s="17" t="s">
        <v>10</v>
      </c>
      <c r="L39" s="9" t="s">
        <v>11</v>
      </c>
    </row>
    <row r="40" spans="1:12" ht="12.75">
      <c r="A40" s="1"/>
      <c r="B40" s="26" t="str">
        <f>$B$5</f>
        <v>Eric Koning</v>
      </c>
      <c r="C40" s="27"/>
      <c r="D40" s="27"/>
      <c r="E40" s="27"/>
      <c r="F40" s="27"/>
      <c r="G40" s="27"/>
      <c r="H40" s="27"/>
      <c r="I40" s="27"/>
      <c r="J40" s="18">
        <f aca="true" t="shared" si="19" ref="J40:J49">SUM(C40:I40)</f>
        <v>0</v>
      </c>
      <c r="K40" s="18">
        <f aca="true" t="shared" si="20" ref="K40:K49">COUNTIF(C40:I40,"&gt;0")</f>
        <v>0</v>
      </c>
      <c r="L40" s="19">
        <f aca="true" t="shared" si="21" ref="L40:L51">IF(J40=0,0,SUM(J40/K40))</f>
        <v>0</v>
      </c>
    </row>
    <row r="41" spans="1:12" ht="12.75">
      <c r="A41" s="1"/>
      <c r="B41" s="26" t="str">
        <f>$B$6</f>
        <v>Jeremy da Silva</v>
      </c>
      <c r="C41" s="27"/>
      <c r="D41" s="27"/>
      <c r="E41" s="27"/>
      <c r="F41" s="27"/>
      <c r="G41" s="27"/>
      <c r="H41" s="27"/>
      <c r="I41" s="27"/>
      <c r="J41" s="18">
        <f t="shared" si="19"/>
        <v>0</v>
      </c>
      <c r="K41" s="18">
        <f t="shared" si="20"/>
        <v>0</v>
      </c>
      <c r="L41" s="19">
        <f t="shared" si="21"/>
        <v>0</v>
      </c>
    </row>
    <row r="42" spans="1:12" ht="12.75">
      <c r="A42" s="1"/>
      <c r="B42" s="26" t="str">
        <f>$B$7</f>
        <v>Marco Bijman</v>
      </c>
      <c r="C42" s="27"/>
      <c r="D42" s="27"/>
      <c r="E42" s="27"/>
      <c r="F42" s="27"/>
      <c r="G42" s="27"/>
      <c r="H42" s="27"/>
      <c r="I42" s="27"/>
      <c r="J42" s="18">
        <f t="shared" si="19"/>
        <v>0</v>
      </c>
      <c r="K42" s="18">
        <f t="shared" si="20"/>
        <v>0</v>
      </c>
      <c r="L42" s="19">
        <f t="shared" si="21"/>
        <v>0</v>
      </c>
    </row>
    <row r="43" spans="1:12" ht="12.75">
      <c r="A43" s="1"/>
      <c r="B43" s="26" t="str">
        <f>$B$8</f>
        <v>Marieke de Jong</v>
      </c>
      <c r="C43" s="27"/>
      <c r="D43" s="27"/>
      <c r="E43" s="27"/>
      <c r="F43" s="27"/>
      <c r="G43" s="27"/>
      <c r="H43" s="27"/>
      <c r="I43" s="27"/>
      <c r="J43" s="18">
        <f t="shared" si="19"/>
        <v>0</v>
      </c>
      <c r="K43" s="18">
        <f t="shared" si="20"/>
        <v>0</v>
      </c>
      <c r="L43" s="19">
        <f t="shared" si="21"/>
        <v>0</v>
      </c>
    </row>
    <row r="44" spans="1:12" ht="12.75">
      <c r="A44" s="1"/>
      <c r="B44" s="26" t="str">
        <f>$B$9</f>
        <v>Mark de Jong</v>
      </c>
      <c r="C44" s="27"/>
      <c r="D44" s="27"/>
      <c r="E44" s="27"/>
      <c r="F44" s="27"/>
      <c r="G44" s="27"/>
      <c r="H44" s="27"/>
      <c r="I44" s="27"/>
      <c r="J44" s="18">
        <f t="shared" si="19"/>
        <v>0</v>
      </c>
      <c r="K44" s="18">
        <f t="shared" si="20"/>
        <v>0</v>
      </c>
      <c r="L44" s="19">
        <f t="shared" si="21"/>
        <v>0</v>
      </c>
    </row>
    <row r="45" spans="1:12" ht="12.75">
      <c r="A45" s="1"/>
      <c r="B45" s="26" t="str">
        <f>$B$10</f>
        <v>Priscilla Maaswinkel</v>
      </c>
      <c r="C45" s="27"/>
      <c r="D45" s="27"/>
      <c r="E45" s="27"/>
      <c r="F45" s="27"/>
      <c r="G45" s="27"/>
      <c r="H45" s="27"/>
      <c r="I45" s="27"/>
      <c r="J45" s="18">
        <f t="shared" si="19"/>
        <v>0</v>
      </c>
      <c r="K45" s="18">
        <f t="shared" si="20"/>
        <v>0</v>
      </c>
      <c r="L45" s="19">
        <f t="shared" si="21"/>
        <v>0</v>
      </c>
    </row>
    <row r="46" spans="1:12" ht="12.75">
      <c r="A46" s="1"/>
      <c r="B46" s="26" t="str">
        <f>$B$11</f>
        <v>Santino Jas</v>
      </c>
      <c r="C46" s="27"/>
      <c r="D46" s="27"/>
      <c r="E46" s="27"/>
      <c r="F46" s="27"/>
      <c r="G46" s="27"/>
      <c r="H46" s="27"/>
      <c r="I46" s="27"/>
      <c r="J46" s="18">
        <f t="shared" si="19"/>
        <v>0</v>
      </c>
      <c r="K46" s="18">
        <f t="shared" si="20"/>
        <v>0</v>
      </c>
      <c r="L46" s="19">
        <f t="shared" si="21"/>
        <v>0</v>
      </c>
    </row>
    <row r="47" spans="1:12" ht="12.75">
      <c r="A47" s="1"/>
      <c r="B47" s="26" t="str">
        <f>$B$12</f>
        <v>Vincent Graafmans</v>
      </c>
      <c r="C47" s="27"/>
      <c r="D47" s="27"/>
      <c r="E47" s="27"/>
      <c r="F47" s="27"/>
      <c r="G47" s="27"/>
      <c r="H47" s="27"/>
      <c r="I47" s="27"/>
      <c r="J47" s="18">
        <f t="shared" si="19"/>
        <v>0</v>
      </c>
      <c r="K47" s="18">
        <f t="shared" si="20"/>
        <v>0</v>
      </c>
      <c r="L47" s="19">
        <f t="shared" si="21"/>
        <v>0</v>
      </c>
    </row>
    <row r="48" spans="1:12" ht="12.75">
      <c r="A48" s="1"/>
      <c r="B48" s="62">
        <f>$B$13</f>
        <v>0</v>
      </c>
      <c r="C48" s="27"/>
      <c r="D48" s="27"/>
      <c r="E48" s="27"/>
      <c r="F48" s="27"/>
      <c r="G48" s="27"/>
      <c r="H48" s="27"/>
      <c r="I48" s="27"/>
      <c r="J48" s="18">
        <f t="shared" si="19"/>
        <v>0</v>
      </c>
      <c r="K48" s="18">
        <f t="shared" si="20"/>
        <v>0</v>
      </c>
      <c r="L48" s="19">
        <f t="shared" si="21"/>
        <v>0</v>
      </c>
    </row>
    <row r="49" spans="1:12" ht="13.5" thickBot="1">
      <c r="A49" s="55"/>
      <c r="B49" s="31">
        <f>$B$14</f>
        <v>0</v>
      </c>
      <c r="C49" s="30"/>
      <c r="D49" s="30"/>
      <c r="E49" s="30"/>
      <c r="F49" s="30"/>
      <c r="G49" s="30"/>
      <c r="H49" s="30"/>
      <c r="I49" s="30"/>
      <c r="J49" s="33">
        <f t="shared" si="19"/>
        <v>0</v>
      </c>
      <c r="K49" s="33">
        <f t="shared" si="20"/>
        <v>0</v>
      </c>
      <c r="L49" s="56">
        <f t="shared" si="21"/>
        <v>0</v>
      </c>
    </row>
    <row r="50" spans="1:13" ht="12.75">
      <c r="A50" s="57"/>
      <c r="B50" s="58" t="s">
        <v>0</v>
      </c>
      <c r="C50" s="59">
        <f aca="true" t="shared" si="22" ref="C50:H50">SUM(C40:C49)</f>
        <v>0</v>
      </c>
      <c r="D50" s="59">
        <f t="shared" si="22"/>
        <v>0</v>
      </c>
      <c r="E50" s="59">
        <f t="shared" si="22"/>
        <v>0</v>
      </c>
      <c r="F50" s="59">
        <f t="shared" si="22"/>
        <v>0</v>
      </c>
      <c r="G50" s="59">
        <f t="shared" si="22"/>
        <v>0</v>
      </c>
      <c r="H50" s="59">
        <f t="shared" si="22"/>
        <v>0</v>
      </c>
      <c r="I50" s="59"/>
      <c r="J50" s="60">
        <f>SUM(J40:J49)</f>
        <v>0</v>
      </c>
      <c r="K50" s="60">
        <f>SUM(K40:K49)</f>
        <v>0</v>
      </c>
      <c r="L50" s="61">
        <f t="shared" si="21"/>
        <v>0</v>
      </c>
      <c r="M50" s="5"/>
    </row>
    <row r="51" spans="1:12" ht="12.75">
      <c r="A51" s="46"/>
      <c r="B51" s="47" t="s">
        <v>13</v>
      </c>
      <c r="C51" s="48"/>
      <c r="D51" s="48"/>
      <c r="E51" s="48"/>
      <c r="F51" s="48"/>
      <c r="G51" s="48"/>
      <c r="H51" s="48"/>
      <c r="I51" s="48"/>
      <c r="J51" s="49">
        <f>SUM(C51:I51)</f>
        <v>0</v>
      </c>
      <c r="K51" s="49">
        <f>COUNT(C51:I51)*5</f>
        <v>0</v>
      </c>
      <c r="L51" s="50">
        <f t="shared" si="21"/>
        <v>0</v>
      </c>
    </row>
    <row r="52" spans="1:13" ht="12.75">
      <c r="A52" s="63"/>
      <c r="B52" s="47" t="s">
        <v>14</v>
      </c>
      <c r="C52" s="64"/>
      <c r="D52" s="64"/>
      <c r="E52" s="64"/>
      <c r="F52" s="64"/>
      <c r="G52" s="64"/>
      <c r="H52" s="64"/>
      <c r="I52" s="64"/>
      <c r="J52" s="65" t="s">
        <v>15</v>
      </c>
      <c r="K52" s="65"/>
      <c r="L52" s="66">
        <f>SUM(C52:I52)</f>
        <v>0</v>
      </c>
      <c r="M52" s="5"/>
    </row>
    <row r="53" spans="9:11" ht="12.75">
      <c r="I53" s="4"/>
      <c r="J53" s="4"/>
      <c r="K53" s="4"/>
    </row>
    <row r="54" spans="9:11" ht="12.75">
      <c r="I54" s="4"/>
      <c r="J54" s="4"/>
      <c r="K54" s="4"/>
    </row>
    <row r="55" spans="1:12" ht="15">
      <c r="A55" s="10"/>
      <c r="B55" s="10" t="s">
        <v>64</v>
      </c>
      <c r="C55" s="10"/>
      <c r="D55" s="10"/>
      <c r="E55" s="10"/>
      <c r="F55" s="8"/>
      <c r="G55" s="8"/>
      <c r="H55" s="11"/>
      <c r="I55" s="12"/>
      <c r="J55" s="12" t="s">
        <v>17</v>
      </c>
      <c r="K55" s="12"/>
      <c r="L55" s="17"/>
    </row>
    <row r="56" spans="1:12" ht="15">
      <c r="A56" s="14"/>
      <c r="B56" s="14" t="s">
        <v>1</v>
      </c>
      <c r="C56" s="15" t="s">
        <v>2</v>
      </c>
      <c r="D56" s="15" t="s">
        <v>3</v>
      </c>
      <c r="E56" s="15" t="s">
        <v>4</v>
      </c>
      <c r="F56" s="15" t="s">
        <v>5</v>
      </c>
      <c r="G56" s="15" t="s">
        <v>6</v>
      </c>
      <c r="H56" s="15" t="s">
        <v>7</v>
      </c>
      <c r="I56" s="16" t="s">
        <v>8</v>
      </c>
      <c r="J56" s="17" t="s">
        <v>9</v>
      </c>
      <c r="K56" s="17" t="s">
        <v>10</v>
      </c>
      <c r="L56" s="9" t="s">
        <v>11</v>
      </c>
    </row>
    <row r="57" spans="1:12" ht="12.75">
      <c r="A57" s="1"/>
      <c r="B57" s="26" t="str">
        <f>$B$5</f>
        <v>Eric Koning</v>
      </c>
      <c r="C57" s="27"/>
      <c r="D57" s="27"/>
      <c r="E57" s="27"/>
      <c r="F57" s="27"/>
      <c r="G57" s="27"/>
      <c r="H57" s="27"/>
      <c r="I57" s="27"/>
      <c r="J57" s="18">
        <f aca="true" t="shared" si="23" ref="J57:J66">SUM(C57:I57)</f>
        <v>0</v>
      </c>
      <c r="K57" s="18">
        <f aca="true" t="shared" si="24" ref="K57:K66">COUNTIF(C57:I57,"&gt;0")</f>
        <v>0</v>
      </c>
      <c r="L57" s="19">
        <f aca="true" t="shared" si="25" ref="L57:L68">IF(J57=0,0,SUM(J57/K57))</f>
        <v>0</v>
      </c>
    </row>
    <row r="58" spans="1:12" ht="12.75">
      <c r="A58" s="1"/>
      <c r="B58" s="26" t="str">
        <f>$B$6</f>
        <v>Jeremy da Silva</v>
      </c>
      <c r="C58" s="27"/>
      <c r="D58" s="27"/>
      <c r="E58" s="27"/>
      <c r="F58" s="27"/>
      <c r="G58" s="27"/>
      <c r="H58" s="27"/>
      <c r="I58" s="27"/>
      <c r="J58" s="18">
        <f t="shared" si="23"/>
        <v>0</v>
      </c>
      <c r="K58" s="18">
        <f t="shared" si="24"/>
        <v>0</v>
      </c>
      <c r="L58" s="19">
        <f t="shared" si="25"/>
        <v>0</v>
      </c>
    </row>
    <row r="59" spans="1:12" ht="12.75">
      <c r="A59" s="1"/>
      <c r="B59" s="26" t="str">
        <f>$B$7</f>
        <v>Marco Bijman</v>
      </c>
      <c r="C59" s="27"/>
      <c r="D59" s="27"/>
      <c r="E59" s="27"/>
      <c r="F59" s="27"/>
      <c r="G59" s="27"/>
      <c r="H59" s="27"/>
      <c r="I59" s="27"/>
      <c r="J59" s="18">
        <f t="shared" si="23"/>
        <v>0</v>
      </c>
      <c r="K59" s="18">
        <f t="shared" si="24"/>
        <v>0</v>
      </c>
      <c r="L59" s="19">
        <f t="shared" si="25"/>
        <v>0</v>
      </c>
    </row>
    <row r="60" spans="1:12" ht="12.75">
      <c r="A60" s="1"/>
      <c r="B60" s="26" t="str">
        <f>$B$8</f>
        <v>Marieke de Jong</v>
      </c>
      <c r="C60" s="27"/>
      <c r="D60" s="27"/>
      <c r="E60" s="27"/>
      <c r="F60" s="27"/>
      <c r="G60" s="27"/>
      <c r="H60" s="27"/>
      <c r="I60" s="27"/>
      <c r="J60" s="18">
        <f t="shared" si="23"/>
        <v>0</v>
      </c>
      <c r="K60" s="18">
        <f t="shared" si="24"/>
        <v>0</v>
      </c>
      <c r="L60" s="19">
        <f t="shared" si="25"/>
        <v>0</v>
      </c>
    </row>
    <row r="61" spans="1:12" ht="12.75">
      <c r="A61" s="1"/>
      <c r="B61" s="26" t="str">
        <f>$B$9</f>
        <v>Mark de Jong</v>
      </c>
      <c r="C61" s="27"/>
      <c r="D61" s="27"/>
      <c r="E61" s="27"/>
      <c r="F61" s="27"/>
      <c r="G61" s="27"/>
      <c r="H61" s="27"/>
      <c r="I61" s="27"/>
      <c r="J61" s="18">
        <f t="shared" si="23"/>
        <v>0</v>
      </c>
      <c r="K61" s="18">
        <f t="shared" si="24"/>
        <v>0</v>
      </c>
      <c r="L61" s="19">
        <f t="shared" si="25"/>
        <v>0</v>
      </c>
    </row>
    <row r="62" spans="1:12" ht="12.75">
      <c r="A62" s="1"/>
      <c r="B62" s="26" t="str">
        <f>$B$10</f>
        <v>Priscilla Maaswinkel</v>
      </c>
      <c r="C62" s="27"/>
      <c r="D62" s="27"/>
      <c r="E62" s="27"/>
      <c r="F62" s="27"/>
      <c r="G62" s="27"/>
      <c r="H62" s="27"/>
      <c r="I62" s="27"/>
      <c r="J62" s="18">
        <f t="shared" si="23"/>
        <v>0</v>
      </c>
      <c r="K62" s="18">
        <f t="shared" si="24"/>
        <v>0</v>
      </c>
      <c r="L62" s="19">
        <f t="shared" si="25"/>
        <v>0</v>
      </c>
    </row>
    <row r="63" spans="1:12" ht="12.75">
      <c r="A63" s="1"/>
      <c r="B63" s="26" t="str">
        <f>$B$11</f>
        <v>Santino Jas</v>
      </c>
      <c r="C63" s="27"/>
      <c r="D63" s="27"/>
      <c r="E63" s="27"/>
      <c r="F63" s="27"/>
      <c r="G63" s="27"/>
      <c r="H63" s="27"/>
      <c r="I63" s="27"/>
      <c r="J63" s="18">
        <f t="shared" si="23"/>
        <v>0</v>
      </c>
      <c r="K63" s="18">
        <f t="shared" si="24"/>
        <v>0</v>
      </c>
      <c r="L63" s="19">
        <f t="shared" si="25"/>
        <v>0</v>
      </c>
    </row>
    <row r="64" spans="1:12" ht="12.75">
      <c r="A64" s="1"/>
      <c r="B64" s="26" t="str">
        <f>$B$12</f>
        <v>Vincent Graafmans</v>
      </c>
      <c r="C64" s="27"/>
      <c r="D64" s="27"/>
      <c r="E64" s="27"/>
      <c r="F64" s="27"/>
      <c r="G64" s="27"/>
      <c r="H64" s="27"/>
      <c r="I64" s="27"/>
      <c r="J64" s="18">
        <f t="shared" si="23"/>
        <v>0</v>
      </c>
      <c r="K64" s="18">
        <f t="shared" si="24"/>
        <v>0</v>
      </c>
      <c r="L64" s="19">
        <f t="shared" si="25"/>
        <v>0</v>
      </c>
    </row>
    <row r="65" spans="1:12" ht="12.75">
      <c r="A65" s="1"/>
      <c r="B65" s="62">
        <f>$B$13</f>
        <v>0</v>
      </c>
      <c r="C65" s="27"/>
      <c r="D65" s="27"/>
      <c r="E65" s="27"/>
      <c r="F65" s="27"/>
      <c r="G65" s="27"/>
      <c r="H65" s="27"/>
      <c r="I65" s="27"/>
      <c r="J65" s="18">
        <f t="shared" si="23"/>
        <v>0</v>
      </c>
      <c r="K65" s="18">
        <f t="shared" si="24"/>
        <v>0</v>
      </c>
      <c r="L65" s="19">
        <f t="shared" si="25"/>
        <v>0</v>
      </c>
    </row>
    <row r="66" spans="1:12" ht="13.5" thickBot="1">
      <c r="A66" s="55"/>
      <c r="B66" s="31">
        <f>$B$14</f>
        <v>0</v>
      </c>
      <c r="C66" s="30"/>
      <c r="D66" s="30"/>
      <c r="E66" s="30"/>
      <c r="F66" s="30"/>
      <c r="G66" s="30"/>
      <c r="H66" s="30"/>
      <c r="I66" s="30"/>
      <c r="J66" s="33">
        <f t="shared" si="23"/>
        <v>0</v>
      </c>
      <c r="K66" s="33">
        <f t="shared" si="24"/>
        <v>0</v>
      </c>
      <c r="L66" s="56">
        <f t="shared" si="25"/>
        <v>0</v>
      </c>
    </row>
    <row r="67" spans="1:13" ht="12.75">
      <c r="A67" s="57"/>
      <c r="B67" s="58" t="s">
        <v>0</v>
      </c>
      <c r="C67" s="59">
        <f aca="true" t="shared" si="26" ref="C67:H67">SUM(C57:C66)</f>
        <v>0</v>
      </c>
      <c r="D67" s="59">
        <f t="shared" si="26"/>
        <v>0</v>
      </c>
      <c r="E67" s="59">
        <f t="shared" si="26"/>
        <v>0</v>
      </c>
      <c r="F67" s="59">
        <f t="shared" si="26"/>
        <v>0</v>
      </c>
      <c r="G67" s="59">
        <f t="shared" si="26"/>
        <v>0</v>
      </c>
      <c r="H67" s="59">
        <f t="shared" si="26"/>
        <v>0</v>
      </c>
      <c r="I67" s="59"/>
      <c r="J67" s="60">
        <f>SUM(J57:J66)</f>
        <v>0</v>
      </c>
      <c r="K67" s="60">
        <f>SUM(K57:K66)</f>
        <v>0</v>
      </c>
      <c r="L67" s="61">
        <f t="shared" si="25"/>
        <v>0</v>
      </c>
      <c r="M67" s="5"/>
    </row>
    <row r="68" spans="1:12" ht="12.75">
      <c r="A68" s="46"/>
      <c r="B68" s="47" t="s">
        <v>13</v>
      </c>
      <c r="C68" s="48"/>
      <c r="D68" s="48"/>
      <c r="E68" s="48"/>
      <c r="F68" s="48"/>
      <c r="G68" s="48"/>
      <c r="H68" s="48"/>
      <c r="I68" s="48"/>
      <c r="J68" s="49">
        <f>SUM(C68:I68)</f>
        <v>0</v>
      </c>
      <c r="K68" s="49">
        <f>COUNT(C68:I68)*5</f>
        <v>0</v>
      </c>
      <c r="L68" s="50">
        <f t="shared" si="25"/>
        <v>0</v>
      </c>
    </row>
    <row r="69" spans="1:13" ht="12.75">
      <c r="A69" s="63"/>
      <c r="B69" s="47" t="s">
        <v>14</v>
      </c>
      <c r="C69" s="64"/>
      <c r="D69" s="64"/>
      <c r="E69" s="64"/>
      <c r="F69" s="64"/>
      <c r="G69" s="64"/>
      <c r="H69" s="64"/>
      <c r="I69" s="64"/>
      <c r="J69" s="65" t="s">
        <v>15</v>
      </c>
      <c r="K69" s="65"/>
      <c r="L69" s="66">
        <f>SUM(C69:I69)</f>
        <v>0</v>
      </c>
      <c r="M69" s="5"/>
    </row>
    <row r="70" spans="1:13" ht="12.75">
      <c r="A70" s="34"/>
      <c r="B70" s="31"/>
      <c r="C70" s="32"/>
      <c r="D70" s="32"/>
      <c r="E70" s="32"/>
      <c r="F70" s="32"/>
      <c r="G70" s="32"/>
      <c r="H70" s="32"/>
      <c r="I70" s="32"/>
      <c r="J70" s="67"/>
      <c r="K70" s="67"/>
      <c r="L70" s="68"/>
      <c r="M70" s="5"/>
    </row>
    <row r="72" spans="1:12" ht="15">
      <c r="A72" s="10"/>
      <c r="B72" s="10" t="s">
        <v>65</v>
      </c>
      <c r="C72" s="10"/>
      <c r="D72" s="10"/>
      <c r="E72" s="10"/>
      <c r="F72" s="8"/>
      <c r="G72" s="8"/>
      <c r="H72" s="11"/>
      <c r="I72" s="12"/>
      <c r="J72" s="12" t="s">
        <v>17</v>
      </c>
      <c r="K72" s="12"/>
      <c r="L72" s="17"/>
    </row>
    <row r="73" spans="1:12" ht="15">
      <c r="A73" s="14"/>
      <c r="B73" s="14" t="s">
        <v>1</v>
      </c>
      <c r="C73" s="15" t="s">
        <v>2</v>
      </c>
      <c r="D73" s="15" t="s">
        <v>3</v>
      </c>
      <c r="E73" s="15" t="s">
        <v>4</v>
      </c>
      <c r="F73" s="15" t="s">
        <v>5</v>
      </c>
      <c r="G73" s="15" t="s">
        <v>6</v>
      </c>
      <c r="H73" s="15" t="s">
        <v>7</v>
      </c>
      <c r="I73" s="16" t="s">
        <v>8</v>
      </c>
      <c r="J73" s="17" t="s">
        <v>9</v>
      </c>
      <c r="K73" s="17" t="s">
        <v>10</v>
      </c>
      <c r="L73" s="9" t="s">
        <v>11</v>
      </c>
    </row>
    <row r="74" spans="1:12" ht="12.75">
      <c r="A74" s="1"/>
      <c r="B74" s="26" t="str">
        <f>$B$5</f>
        <v>Eric Koning</v>
      </c>
      <c r="C74" s="27"/>
      <c r="D74" s="27"/>
      <c r="E74" s="27"/>
      <c r="F74" s="27"/>
      <c r="G74" s="27"/>
      <c r="H74" s="27"/>
      <c r="I74" s="27"/>
      <c r="J74" s="18">
        <f aca="true" t="shared" si="27" ref="J74:J83">SUM(C74:I74)</f>
        <v>0</v>
      </c>
      <c r="K74" s="18">
        <f aca="true" t="shared" si="28" ref="K74:K83">COUNTIF(C74:I74,"&gt;0")</f>
        <v>0</v>
      </c>
      <c r="L74" s="19">
        <f aca="true" t="shared" si="29" ref="L74:L85">IF(J74=0,0,SUM(J74/K74))</f>
        <v>0</v>
      </c>
    </row>
    <row r="75" spans="1:12" ht="12.75">
      <c r="A75" s="1"/>
      <c r="B75" s="26" t="str">
        <f>$B$6</f>
        <v>Jeremy da Silva</v>
      </c>
      <c r="C75" s="27"/>
      <c r="D75" s="27"/>
      <c r="E75" s="27"/>
      <c r="F75" s="27"/>
      <c r="G75" s="27"/>
      <c r="H75" s="27"/>
      <c r="I75" s="27"/>
      <c r="J75" s="18">
        <f t="shared" si="27"/>
        <v>0</v>
      </c>
      <c r="K75" s="18">
        <f t="shared" si="28"/>
        <v>0</v>
      </c>
      <c r="L75" s="19">
        <f t="shared" si="29"/>
        <v>0</v>
      </c>
    </row>
    <row r="76" spans="1:12" ht="12.75">
      <c r="A76" s="1"/>
      <c r="B76" s="26" t="str">
        <f>$B$7</f>
        <v>Marco Bijman</v>
      </c>
      <c r="C76" s="27"/>
      <c r="D76" s="27"/>
      <c r="E76" s="27"/>
      <c r="F76" s="27"/>
      <c r="G76" s="27"/>
      <c r="H76" s="27"/>
      <c r="I76" s="27"/>
      <c r="J76" s="18">
        <f t="shared" si="27"/>
        <v>0</v>
      </c>
      <c r="K76" s="18">
        <f t="shared" si="28"/>
        <v>0</v>
      </c>
      <c r="L76" s="19">
        <f t="shared" si="29"/>
        <v>0</v>
      </c>
    </row>
    <row r="77" spans="1:12" ht="12.75">
      <c r="A77" s="1"/>
      <c r="B77" s="26" t="str">
        <f>$B$8</f>
        <v>Marieke de Jong</v>
      </c>
      <c r="C77" s="27"/>
      <c r="D77" s="27"/>
      <c r="E77" s="27"/>
      <c r="F77" s="27"/>
      <c r="G77" s="27"/>
      <c r="H77" s="27"/>
      <c r="I77" s="27"/>
      <c r="J77" s="18">
        <f t="shared" si="27"/>
        <v>0</v>
      </c>
      <c r="K77" s="18">
        <f t="shared" si="28"/>
        <v>0</v>
      </c>
      <c r="L77" s="19">
        <f t="shared" si="29"/>
        <v>0</v>
      </c>
    </row>
    <row r="78" spans="1:12" ht="12.75">
      <c r="A78" s="1"/>
      <c r="B78" s="26" t="str">
        <f>$B$9</f>
        <v>Mark de Jong</v>
      </c>
      <c r="C78" s="27"/>
      <c r="D78" s="27"/>
      <c r="E78" s="27"/>
      <c r="F78" s="27"/>
      <c r="G78" s="27"/>
      <c r="H78" s="27"/>
      <c r="I78" s="27"/>
      <c r="J78" s="18">
        <f t="shared" si="27"/>
        <v>0</v>
      </c>
      <c r="K78" s="18">
        <f t="shared" si="28"/>
        <v>0</v>
      </c>
      <c r="L78" s="19">
        <f t="shared" si="29"/>
        <v>0</v>
      </c>
    </row>
    <row r="79" spans="1:12" ht="12.75">
      <c r="A79" s="1"/>
      <c r="B79" s="26" t="str">
        <f>$B$10</f>
        <v>Priscilla Maaswinkel</v>
      </c>
      <c r="C79" s="27"/>
      <c r="D79" s="27"/>
      <c r="E79" s="27"/>
      <c r="F79" s="27"/>
      <c r="G79" s="27"/>
      <c r="H79" s="27"/>
      <c r="I79" s="27"/>
      <c r="J79" s="18">
        <f t="shared" si="27"/>
        <v>0</v>
      </c>
      <c r="K79" s="18">
        <f t="shared" si="28"/>
        <v>0</v>
      </c>
      <c r="L79" s="19">
        <f t="shared" si="29"/>
        <v>0</v>
      </c>
    </row>
    <row r="80" spans="1:12" ht="12.75">
      <c r="A80" s="1"/>
      <c r="B80" s="26" t="str">
        <f>$B$11</f>
        <v>Santino Jas</v>
      </c>
      <c r="C80" s="27"/>
      <c r="D80" s="27"/>
      <c r="E80" s="27"/>
      <c r="F80" s="27"/>
      <c r="G80" s="27"/>
      <c r="H80" s="27"/>
      <c r="I80" s="27"/>
      <c r="J80" s="18">
        <f t="shared" si="27"/>
        <v>0</v>
      </c>
      <c r="K80" s="18">
        <f t="shared" si="28"/>
        <v>0</v>
      </c>
      <c r="L80" s="19">
        <f t="shared" si="29"/>
        <v>0</v>
      </c>
    </row>
    <row r="81" spans="1:12" ht="12.75">
      <c r="A81" s="1"/>
      <c r="B81" s="26" t="str">
        <f>$B$12</f>
        <v>Vincent Graafmans</v>
      </c>
      <c r="C81" s="27"/>
      <c r="D81" s="27"/>
      <c r="E81" s="27"/>
      <c r="F81" s="27"/>
      <c r="G81" s="27"/>
      <c r="H81" s="27"/>
      <c r="I81" s="27"/>
      <c r="J81" s="18">
        <f t="shared" si="27"/>
        <v>0</v>
      </c>
      <c r="K81" s="18">
        <f t="shared" si="28"/>
        <v>0</v>
      </c>
      <c r="L81" s="19">
        <f t="shared" si="29"/>
        <v>0</v>
      </c>
    </row>
    <row r="82" spans="1:12" ht="12.75">
      <c r="A82" s="1"/>
      <c r="B82" s="62">
        <f>$B$13</f>
        <v>0</v>
      </c>
      <c r="C82" s="27"/>
      <c r="D82" s="27"/>
      <c r="E82" s="27"/>
      <c r="F82" s="27"/>
      <c r="G82" s="27"/>
      <c r="H82" s="27"/>
      <c r="I82" s="27"/>
      <c r="J82" s="18">
        <f t="shared" si="27"/>
        <v>0</v>
      </c>
      <c r="K82" s="18">
        <f t="shared" si="28"/>
        <v>0</v>
      </c>
      <c r="L82" s="19">
        <f t="shared" si="29"/>
        <v>0</v>
      </c>
    </row>
    <row r="83" spans="1:12" ht="13.5" thickBot="1">
      <c r="A83" s="55"/>
      <c r="B83" s="31">
        <f>$B$14</f>
        <v>0</v>
      </c>
      <c r="C83" s="30"/>
      <c r="D83" s="30"/>
      <c r="E83" s="30"/>
      <c r="F83" s="30"/>
      <c r="G83" s="30"/>
      <c r="H83" s="30"/>
      <c r="I83" s="30"/>
      <c r="J83" s="33">
        <f t="shared" si="27"/>
        <v>0</v>
      </c>
      <c r="K83" s="33">
        <f t="shared" si="28"/>
        <v>0</v>
      </c>
      <c r="L83" s="56">
        <f t="shared" si="29"/>
        <v>0</v>
      </c>
    </row>
    <row r="84" spans="1:13" ht="12.75">
      <c r="A84" s="57"/>
      <c r="B84" s="58" t="s">
        <v>0</v>
      </c>
      <c r="C84" s="59">
        <f aca="true" t="shared" si="30" ref="C84:H84">SUM(C74:C83)</f>
        <v>0</v>
      </c>
      <c r="D84" s="59">
        <f t="shared" si="30"/>
        <v>0</v>
      </c>
      <c r="E84" s="59">
        <f t="shared" si="30"/>
        <v>0</v>
      </c>
      <c r="F84" s="59">
        <f t="shared" si="30"/>
        <v>0</v>
      </c>
      <c r="G84" s="59">
        <f t="shared" si="30"/>
        <v>0</v>
      </c>
      <c r="H84" s="59">
        <f t="shared" si="30"/>
        <v>0</v>
      </c>
      <c r="I84" s="59"/>
      <c r="J84" s="60">
        <f>SUM(J74:J83)</f>
        <v>0</v>
      </c>
      <c r="K84" s="60">
        <f>SUM(K74:K83)</f>
        <v>0</v>
      </c>
      <c r="L84" s="61">
        <f t="shared" si="29"/>
        <v>0</v>
      </c>
      <c r="M84" s="5"/>
    </row>
    <row r="85" spans="1:12" ht="12.75">
      <c r="A85" s="46"/>
      <c r="B85" s="47" t="s">
        <v>13</v>
      </c>
      <c r="C85" s="48"/>
      <c r="D85" s="48"/>
      <c r="E85" s="48"/>
      <c r="F85" s="48"/>
      <c r="G85" s="48"/>
      <c r="H85" s="48"/>
      <c r="I85" s="48"/>
      <c r="J85" s="49">
        <f>SUM(C85:I85)</f>
        <v>0</v>
      </c>
      <c r="K85" s="49">
        <f>COUNT(C85:I85)*5</f>
        <v>0</v>
      </c>
      <c r="L85" s="50">
        <f t="shared" si="29"/>
        <v>0</v>
      </c>
    </row>
    <row r="86" spans="1:13" ht="12.75">
      <c r="A86" s="63"/>
      <c r="B86" s="47" t="s">
        <v>14</v>
      </c>
      <c r="C86" s="64"/>
      <c r="D86" s="64"/>
      <c r="E86" s="64"/>
      <c r="F86" s="64"/>
      <c r="G86" s="64"/>
      <c r="H86" s="64"/>
      <c r="I86" s="64"/>
      <c r="J86" s="65" t="s">
        <v>15</v>
      </c>
      <c r="K86" s="65"/>
      <c r="L86" s="66">
        <f>SUM(C86:I86)</f>
        <v>0</v>
      </c>
      <c r="M86" s="5"/>
    </row>
    <row r="87" spans="9:11" ht="12.75">
      <c r="I87" s="4"/>
      <c r="J87" s="4"/>
      <c r="K87" s="4"/>
    </row>
    <row r="88" spans="9:11" ht="12.75">
      <c r="I88" s="4"/>
      <c r="J88" s="4"/>
      <c r="K88" s="4"/>
    </row>
    <row r="89" spans="1:12" ht="15">
      <c r="A89" s="10"/>
      <c r="B89" s="10" t="s">
        <v>49</v>
      </c>
      <c r="C89" s="10"/>
      <c r="D89" s="10"/>
      <c r="E89" s="10"/>
      <c r="F89" s="8"/>
      <c r="G89" s="8"/>
      <c r="H89" s="11"/>
      <c r="I89" s="12"/>
      <c r="J89" s="12" t="s">
        <v>17</v>
      </c>
      <c r="K89" s="12"/>
      <c r="L89" s="17"/>
    </row>
    <row r="90" spans="1:12" ht="15">
      <c r="A90" s="14"/>
      <c r="B90" s="14" t="s">
        <v>1</v>
      </c>
      <c r="C90" s="15" t="s">
        <v>2</v>
      </c>
      <c r="D90" s="15" t="s">
        <v>3</v>
      </c>
      <c r="E90" s="15" t="s">
        <v>4</v>
      </c>
      <c r="F90" s="15" t="s">
        <v>5</v>
      </c>
      <c r="G90" s="15" t="s">
        <v>6</v>
      </c>
      <c r="H90" s="15" t="s">
        <v>7</v>
      </c>
      <c r="I90" s="16" t="s">
        <v>8</v>
      </c>
      <c r="J90" s="17" t="s">
        <v>9</v>
      </c>
      <c r="K90" s="17" t="s">
        <v>10</v>
      </c>
      <c r="L90" s="9" t="s">
        <v>11</v>
      </c>
    </row>
    <row r="91" spans="1:12" ht="12.75">
      <c r="A91" s="1"/>
      <c r="B91" s="26" t="str">
        <f>$B$5</f>
        <v>Eric Koning</v>
      </c>
      <c r="C91" s="27"/>
      <c r="D91" s="27"/>
      <c r="E91" s="27"/>
      <c r="F91" s="27"/>
      <c r="G91" s="27"/>
      <c r="H91" s="27"/>
      <c r="I91" s="27"/>
      <c r="J91" s="18">
        <f aca="true" t="shared" si="31" ref="J91:J100">SUM(C91:I91)</f>
        <v>0</v>
      </c>
      <c r="K91" s="18">
        <f aca="true" t="shared" si="32" ref="K91:K100">COUNTIF(C91:I91,"&gt;0")</f>
        <v>0</v>
      </c>
      <c r="L91" s="19">
        <f aca="true" t="shared" si="33" ref="L91:L102">IF(J91=0,0,SUM(J91/K91))</f>
        <v>0</v>
      </c>
    </row>
    <row r="92" spans="1:12" ht="12.75">
      <c r="A92" s="1"/>
      <c r="B92" s="26" t="str">
        <f>$B$6</f>
        <v>Jeremy da Silva</v>
      </c>
      <c r="C92" s="27"/>
      <c r="D92" s="27"/>
      <c r="E92" s="27"/>
      <c r="F92" s="27"/>
      <c r="G92" s="27"/>
      <c r="H92" s="27"/>
      <c r="I92" s="27"/>
      <c r="J92" s="18">
        <f t="shared" si="31"/>
        <v>0</v>
      </c>
      <c r="K92" s="18">
        <f t="shared" si="32"/>
        <v>0</v>
      </c>
      <c r="L92" s="19">
        <f t="shared" si="33"/>
        <v>0</v>
      </c>
    </row>
    <row r="93" spans="1:12" ht="12.75">
      <c r="A93" s="1"/>
      <c r="B93" s="26" t="str">
        <f>$B$7</f>
        <v>Marco Bijman</v>
      </c>
      <c r="C93" s="27"/>
      <c r="D93" s="27"/>
      <c r="E93" s="27"/>
      <c r="F93" s="27"/>
      <c r="G93" s="27"/>
      <c r="H93" s="27"/>
      <c r="I93" s="27"/>
      <c r="J93" s="18">
        <f t="shared" si="31"/>
        <v>0</v>
      </c>
      <c r="K93" s="18">
        <f t="shared" si="32"/>
        <v>0</v>
      </c>
      <c r="L93" s="19">
        <f t="shared" si="33"/>
        <v>0</v>
      </c>
    </row>
    <row r="94" spans="1:12" ht="12.75">
      <c r="A94" s="1"/>
      <c r="B94" s="26" t="str">
        <f>$B$8</f>
        <v>Marieke de Jong</v>
      </c>
      <c r="C94" s="27"/>
      <c r="D94" s="27"/>
      <c r="E94" s="27"/>
      <c r="F94" s="27"/>
      <c r="G94" s="27"/>
      <c r="H94" s="27"/>
      <c r="I94" s="27"/>
      <c r="J94" s="18">
        <f t="shared" si="31"/>
        <v>0</v>
      </c>
      <c r="K94" s="18">
        <f t="shared" si="32"/>
        <v>0</v>
      </c>
      <c r="L94" s="19">
        <f t="shared" si="33"/>
        <v>0</v>
      </c>
    </row>
    <row r="95" spans="1:12" ht="12.75">
      <c r="A95" s="1"/>
      <c r="B95" s="26" t="str">
        <f>$B$9</f>
        <v>Mark de Jong</v>
      </c>
      <c r="C95" s="27"/>
      <c r="D95" s="27"/>
      <c r="E95" s="27"/>
      <c r="F95" s="27"/>
      <c r="G95" s="27"/>
      <c r="H95" s="27"/>
      <c r="I95" s="27"/>
      <c r="J95" s="18">
        <f t="shared" si="31"/>
        <v>0</v>
      </c>
      <c r="K95" s="18">
        <f t="shared" si="32"/>
        <v>0</v>
      </c>
      <c r="L95" s="19">
        <f t="shared" si="33"/>
        <v>0</v>
      </c>
    </row>
    <row r="96" spans="1:12" ht="12.75">
      <c r="A96" s="1"/>
      <c r="B96" s="26" t="str">
        <f>$B$10</f>
        <v>Priscilla Maaswinkel</v>
      </c>
      <c r="C96" s="27"/>
      <c r="D96" s="27"/>
      <c r="E96" s="27"/>
      <c r="F96" s="27"/>
      <c r="G96" s="27"/>
      <c r="H96" s="27"/>
      <c r="I96" s="27"/>
      <c r="J96" s="18">
        <f t="shared" si="31"/>
        <v>0</v>
      </c>
      <c r="K96" s="18">
        <f t="shared" si="32"/>
        <v>0</v>
      </c>
      <c r="L96" s="19">
        <f t="shared" si="33"/>
        <v>0</v>
      </c>
    </row>
    <row r="97" spans="1:12" ht="12.75">
      <c r="A97" s="1"/>
      <c r="B97" s="26" t="str">
        <f>$B$11</f>
        <v>Santino Jas</v>
      </c>
      <c r="C97" s="27"/>
      <c r="D97" s="27"/>
      <c r="E97" s="27"/>
      <c r="F97" s="27"/>
      <c r="G97" s="27"/>
      <c r="H97" s="27"/>
      <c r="I97" s="27"/>
      <c r="J97" s="18">
        <f t="shared" si="31"/>
        <v>0</v>
      </c>
      <c r="K97" s="18">
        <f t="shared" si="32"/>
        <v>0</v>
      </c>
      <c r="L97" s="19">
        <f t="shared" si="33"/>
        <v>0</v>
      </c>
    </row>
    <row r="98" spans="1:12" ht="12.75">
      <c r="A98" s="1"/>
      <c r="B98" s="26" t="str">
        <f>$B$12</f>
        <v>Vincent Graafmans</v>
      </c>
      <c r="C98" s="27"/>
      <c r="D98" s="27"/>
      <c r="E98" s="27"/>
      <c r="F98" s="27"/>
      <c r="G98" s="27"/>
      <c r="H98" s="27"/>
      <c r="I98" s="27"/>
      <c r="J98" s="18">
        <f t="shared" si="31"/>
        <v>0</v>
      </c>
      <c r="K98" s="18">
        <f t="shared" si="32"/>
        <v>0</v>
      </c>
      <c r="L98" s="19">
        <f t="shared" si="33"/>
        <v>0</v>
      </c>
    </row>
    <row r="99" spans="1:12" ht="12.75">
      <c r="A99" s="1"/>
      <c r="B99" s="62">
        <f>$B$13</f>
        <v>0</v>
      </c>
      <c r="C99" s="27"/>
      <c r="D99" s="27"/>
      <c r="E99" s="27"/>
      <c r="F99" s="27"/>
      <c r="G99" s="27"/>
      <c r="H99" s="27"/>
      <c r="I99" s="27"/>
      <c r="J99" s="18">
        <f t="shared" si="31"/>
        <v>0</v>
      </c>
      <c r="K99" s="18">
        <f t="shared" si="32"/>
        <v>0</v>
      </c>
      <c r="L99" s="19">
        <f t="shared" si="33"/>
        <v>0</v>
      </c>
    </row>
    <row r="100" spans="1:12" ht="13.5" thickBot="1">
      <c r="A100" s="55"/>
      <c r="B100" s="31">
        <f>$B$14</f>
        <v>0</v>
      </c>
      <c r="C100" s="30"/>
      <c r="D100" s="30"/>
      <c r="E100" s="30"/>
      <c r="F100" s="30"/>
      <c r="G100" s="30"/>
      <c r="H100" s="30"/>
      <c r="I100" s="30"/>
      <c r="J100" s="33">
        <f t="shared" si="31"/>
        <v>0</v>
      </c>
      <c r="K100" s="33">
        <f t="shared" si="32"/>
        <v>0</v>
      </c>
      <c r="L100" s="56">
        <f t="shared" si="33"/>
        <v>0</v>
      </c>
    </row>
    <row r="101" spans="1:13" ht="12.75">
      <c r="A101" s="57"/>
      <c r="B101" s="58" t="s">
        <v>0</v>
      </c>
      <c r="C101" s="59">
        <f aca="true" t="shared" si="34" ref="C101:H101">SUM(C91:C100)</f>
        <v>0</v>
      </c>
      <c r="D101" s="59">
        <f t="shared" si="34"/>
        <v>0</v>
      </c>
      <c r="E101" s="59">
        <f t="shared" si="34"/>
        <v>0</v>
      </c>
      <c r="F101" s="59">
        <f t="shared" si="34"/>
        <v>0</v>
      </c>
      <c r="G101" s="59">
        <f t="shared" si="34"/>
        <v>0</v>
      </c>
      <c r="H101" s="59">
        <f t="shared" si="34"/>
        <v>0</v>
      </c>
      <c r="I101" s="59"/>
      <c r="J101" s="60">
        <f>SUM(J91:J100)</f>
        <v>0</v>
      </c>
      <c r="K101" s="60">
        <f>SUM(K91:K100)</f>
        <v>0</v>
      </c>
      <c r="L101" s="61">
        <f t="shared" si="33"/>
        <v>0</v>
      </c>
      <c r="M101" s="5"/>
    </row>
    <row r="102" spans="1:12" ht="12.75">
      <c r="A102" s="46"/>
      <c r="B102" s="47" t="s">
        <v>13</v>
      </c>
      <c r="C102" s="48"/>
      <c r="D102" s="48"/>
      <c r="E102" s="48"/>
      <c r="F102" s="48"/>
      <c r="G102" s="48"/>
      <c r="H102" s="48"/>
      <c r="I102" s="48"/>
      <c r="J102" s="49">
        <f>SUM(C102:I102)</f>
        <v>0</v>
      </c>
      <c r="K102" s="49">
        <f>COUNT(C102:I102)*5</f>
        <v>0</v>
      </c>
      <c r="L102" s="50">
        <f t="shared" si="33"/>
        <v>0</v>
      </c>
    </row>
    <row r="103" spans="1:13" ht="12.75">
      <c r="A103" s="63"/>
      <c r="B103" s="47" t="s">
        <v>14</v>
      </c>
      <c r="C103" s="64"/>
      <c r="D103" s="64"/>
      <c r="E103" s="64"/>
      <c r="F103" s="64"/>
      <c r="G103" s="64"/>
      <c r="H103" s="64"/>
      <c r="I103" s="64"/>
      <c r="J103" s="65" t="s">
        <v>15</v>
      </c>
      <c r="K103" s="65"/>
      <c r="L103" s="66">
        <f>SUM(C103:I103)</f>
        <v>0</v>
      </c>
      <c r="M103" s="5"/>
    </row>
    <row r="104" spans="1:13" ht="12.75">
      <c r="A104" s="34"/>
      <c r="B104" s="31"/>
      <c r="C104" s="32"/>
      <c r="D104" s="32"/>
      <c r="E104" s="32"/>
      <c r="F104" s="32"/>
      <c r="G104" s="32"/>
      <c r="H104" s="32"/>
      <c r="I104" s="32"/>
      <c r="J104" s="67"/>
      <c r="K104" s="67"/>
      <c r="L104" s="68"/>
      <c r="M104" s="5"/>
    </row>
    <row r="106" spans="1:12" ht="15">
      <c r="A106" s="10"/>
      <c r="B106" s="10" t="s">
        <v>50</v>
      </c>
      <c r="C106" s="10"/>
      <c r="D106" s="10"/>
      <c r="E106" s="10"/>
      <c r="F106" s="8"/>
      <c r="G106" s="8"/>
      <c r="H106" s="11"/>
      <c r="I106" s="12"/>
      <c r="J106" s="12" t="s">
        <v>17</v>
      </c>
      <c r="K106" s="12"/>
      <c r="L106" s="17"/>
    </row>
    <row r="107" spans="1:12" ht="15">
      <c r="A107" s="14"/>
      <c r="B107" s="14" t="s">
        <v>1</v>
      </c>
      <c r="C107" s="15" t="s">
        <v>2</v>
      </c>
      <c r="D107" s="15" t="s">
        <v>3</v>
      </c>
      <c r="E107" s="15" t="s">
        <v>4</v>
      </c>
      <c r="F107" s="15" t="s">
        <v>5</v>
      </c>
      <c r="G107" s="15" t="s">
        <v>6</v>
      </c>
      <c r="H107" s="15" t="s">
        <v>7</v>
      </c>
      <c r="I107" s="16" t="s">
        <v>8</v>
      </c>
      <c r="J107" s="17" t="s">
        <v>9</v>
      </c>
      <c r="K107" s="17" t="s">
        <v>10</v>
      </c>
      <c r="L107" s="9" t="s">
        <v>11</v>
      </c>
    </row>
    <row r="108" spans="1:12" ht="12.75">
      <c r="A108" s="1"/>
      <c r="B108" s="26" t="str">
        <f>$B$5</f>
        <v>Eric Koning</v>
      </c>
      <c r="C108" s="27"/>
      <c r="D108" s="27"/>
      <c r="E108" s="27"/>
      <c r="F108" s="27"/>
      <c r="G108" s="27"/>
      <c r="H108" s="27"/>
      <c r="I108" s="27"/>
      <c r="J108" s="18">
        <f aca="true" t="shared" si="35" ref="J108:J117">SUM(C108:I108)</f>
        <v>0</v>
      </c>
      <c r="K108" s="18">
        <f aca="true" t="shared" si="36" ref="K108:K117">COUNTIF(C108:I108,"&gt;0")</f>
        <v>0</v>
      </c>
      <c r="L108" s="19">
        <f aca="true" t="shared" si="37" ref="L108:L119">IF(J108=0,0,SUM(J108/K108))</f>
        <v>0</v>
      </c>
    </row>
    <row r="109" spans="1:12" ht="12.75">
      <c r="A109" s="1"/>
      <c r="B109" s="26" t="str">
        <f>$B$6</f>
        <v>Jeremy da Silva</v>
      </c>
      <c r="C109" s="27"/>
      <c r="D109" s="27"/>
      <c r="E109" s="27"/>
      <c r="F109" s="27"/>
      <c r="G109" s="27"/>
      <c r="H109" s="27"/>
      <c r="I109" s="27"/>
      <c r="J109" s="18">
        <f t="shared" si="35"/>
        <v>0</v>
      </c>
      <c r="K109" s="18">
        <f t="shared" si="36"/>
        <v>0</v>
      </c>
      <c r="L109" s="19">
        <f t="shared" si="37"/>
        <v>0</v>
      </c>
    </row>
    <row r="110" spans="1:12" ht="12.75">
      <c r="A110" s="1"/>
      <c r="B110" s="26" t="str">
        <f>$B$7</f>
        <v>Marco Bijman</v>
      </c>
      <c r="C110" s="27"/>
      <c r="D110" s="27"/>
      <c r="E110" s="27"/>
      <c r="F110" s="27"/>
      <c r="G110" s="27"/>
      <c r="H110" s="27"/>
      <c r="I110" s="27"/>
      <c r="J110" s="18">
        <f t="shared" si="35"/>
        <v>0</v>
      </c>
      <c r="K110" s="18">
        <f t="shared" si="36"/>
        <v>0</v>
      </c>
      <c r="L110" s="19">
        <f t="shared" si="37"/>
        <v>0</v>
      </c>
    </row>
    <row r="111" spans="1:12" ht="12.75">
      <c r="A111" s="1"/>
      <c r="B111" s="26" t="str">
        <f>$B$8</f>
        <v>Marieke de Jong</v>
      </c>
      <c r="C111" s="27"/>
      <c r="D111" s="27"/>
      <c r="E111" s="27"/>
      <c r="F111" s="27"/>
      <c r="G111" s="27"/>
      <c r="H111" s="27"/>
      <c r="I111" s="27"/>
      <c r="J111" s="18">
        <f t="shared" si="35"/>
        <v>0</v>
      </c>
      <c r="K111" s="18">
        <f t="shared" si="36"/>
        <v>0</v>
      </c>
      <c r="L111" s="19">
        <f t="shared" si="37"/>
        <v>0</v>
      </c>
    </row>
    <row r="112" spans="1:12" ht="12.75">
      <c r="A112" s="1"/>
      <c r="B112" s="26" t="str">
        <f>$B$9</f>
        <v>Mark de Jong</v>
      </c>
      <c r="C112" s="27"/>
      <c r="D112" s="27"/>
      <c r="E112" s="27"/>
      <c r="F112" s="27"/>
      <c r="G112" s="27"/>
      <c r="H112" s="27"/>
      <c r="I112" s="27"/>
      <c r="J112" s="18">
        <f t="shared" si="35"/>
        <v>0</v>
      </c>
      <c r="K112" s="18">
        <f t="shared" si="36"/>
        <v>0</v>
      </c>
      <c r="L112" s="19">
        <f t="shared" si="37"/>
        <v>0</v>
      </c>
    </row>
    <row r="113" spans="1:12" ht="12.75">
      <c r="A113" s="1"/>
      <c r="B113" s="26" t="str">
        <f>$B$10</f>
        <v>Priscilla Maaswinkel</v>
      </c>
      <c r="C113" s="27"/>
      <c r="D113" s="27"/>
      <c r="E113" s="27"/>
      <c r="F113" s="27"/>
      <c r="G113" s="27"/>
      <c r="H113" s="27"/>
      <c r="I113" s="27"/>
      <c r="J113" s="18">
        <f t="shared" si="35"/>
        <v>0</v>
      </c>
      <c r="K113" s="18">
        <f t="shared" si="36"/>
        <v>0</v>
      </c>
      <c r="L113" s="19">
        <f t="shared" si="37"/>
        <v>0</v>
      </c>
    </row>
    <row r="114" spans="1:12" ht="12.75">
      <c r="A114" s="1"/>
      <c r="B114" s="26" t="str">
        <f>$B$11</f>
        <v>Santino Jas</v>
      </c>
      <c r="C114" s="27"/>
      <c r="D114" s="27"/>
      <c r="E114" s="27"/>
      <c r="F114" s="27"/>
      <c r="G114" s="27"/>
      <c r="H114" s="27"/>
      <c r="I114" s="27"/>
      <c r="J114" s="18">
        <f t="shared" si="35"/>
        <v>0</v>
      </c>
      <c r="K114" s="18">
        <f t="shared" si="36"/>
        <v>0</v>
      </c>
      <c r="L114" s="19">
        <f t="shared" si="37"/>
        <v>0</v>
      </c>
    </row>
    <row r="115" spans="1:12" ht="12.75">
      <c r="A115" s="1"/>
      <c r="B115" s="26" t="str">
        <f>$B$12</f>
        <v>Vincent Graafmans</v>
      </c>
      <c r="C115" s="27"/>
      <c r="D115" s="27"/>
      <c r="E115" s="27"/>
      <c r="F115" s="27"/>
      <c r="G115" s="27"/>
      <c r="H115" s="27"/>
      <c r="I115" s="27"/>
      <c r="J115" s="18">
        <f t="shared" si="35"/>
        <v>0</v>
      </c>
      <c r="K115" s="18">
        <f t="shared" si="36"/>
        <v>0</v>
      </c>
      <c r="L115" s="19">
        <f t="shared" si="37"/>
        <v>0</v>
      </c>
    </row>
    <row r="116" spans="1:12" ht="12.75">
      <c r="A116" s="1"/>
      <c r="B116" s="62">
        <f>$B$13</f>
        <v>0</v>
      </c>
      <c r="C116" s="27"/>
      <c r="D116" s="27"/>
      <c r="E116" s="27"/>
      <c r="F116" s="27"/>
      <c r="G116" s="27"/>
      <c r="H116" s="27"/>
      <c r="I116" s="27"/>
      <c r="J116" s="18">
        <f t="shared" si="35"/>
        <v>0</v>
      </c>
      <c r="K116" s="18">
        <f t="shared" si="36"/>
        <v>0</v>
      </c>
      <c r="L116" s="19">
        <f t="shared" si="37"/>
        <v>0</v>
      </c>
    </row>
    <row r="117" spans="1:12" ht="13.5" thickBot="1">
      <c r="A117" s="55"/>
      <c r="B117" s="31">
        <f>$B$14</f>
        <v>0</v>
      </c>
      <c r="C117" s="30"/>
      <c r="D117" s="30"/>
      <c r="E117" s="30"/>
      <c r="F117" s="30"/>
      <c r="G117" s="30"/>
      <c r="H117" s="30"/>
      <c r="I117" s="30"/>
      <c r="J117" s="33">
        <f t="shared" si="35"/>
        <v>0</v>
      </c>
      <c r="K117" s="33">
        <f t="shared" si="36"/>
        <v>0</v>
      </c>
      <c r="L117" s="56">
        <f t="shared" si="37"/>
        <v>0</v>
      </c>
    </row>
    <row r="118" spans="1:13" ht="12.75">
      <c r="A118" s="57"/>
      <c r="B118" s="58" t="s">
        <v>0</v>
      </c>
      <c r="C118" s="59">
        <f aca="true" t="shared" si="38" ref="C118:H118">SUM(C108:C117)</f>
        <v>0</v>
      </c>
      <c r="D118" s="59">
        <f t="shared" si="38"/>
        <v>0</v>
      </c>
      <c r="E118" s="59">
        <f t="shared" si="38"/>
        <v>0</v>
      </c>
      <c r="F118" s="59">
        <f t="shared" si="38"/>
        <v>0</v>
      </c>
      <c r="G118" s="59">
        <f t="shared" si="38"/>
        <v>0</v>
      </c>
      <c r="H118" s="59">
        <f t="shared" si="38"/>
        <v>0</v>
      </c>
      <c r="I118" s="59"/>
      <c r="J118" s="60">
        <f>SUM(J108:J117)</f>
        <v>0</v>
      </c>
      <c r="K118" s="60">
        <f>SUM(K108:K117)</f>
        <v>0</v>
      </c>
      <c r="L118" s="61">
        <f t="shared" si="37"/>
        <v>0</v>
      </c>
      <c r="M118" s="5"/>
    </row>
    <row r="119" spans="1:12" ht="12.75">
      <c r="A119" s="46"/>
      <c r="B119" s="47" t="s">
        <v>13</v>
      </c>
      <c r="C119" s="48"/>
      <c r="D119" s="48"/>
      <c r="E119" s="48"/>
      <c r="F119" s="48"/>
      <c r="G119" s="48"/>
      <c r="H119" s="48"/>
      <c r="I119" s="48"/>
      <c r="J119" s="49">
        <f>SUM(C119:I119)</f>
        <v>0</v>
      </c>
      <c r="K119" s="49">
        <f>COUNT(C119:I119)*5</f>
        <v>0</v>
      </c>
      <c r="L119" s="50">
        <f t="shared" si="37"/>
        <v>0</v>
      </c>
    </row>
    <row r="120" spans="1:13" ht="12.75">
      <c r="A120" s="63"/>
      <c r="B120" s="47" t="s">
        <v>14</v>
      </c>
      <c r="C120" s="64"/>
      <c r="D120" s="64"/>
      <c r="E120" s="64"/>
      <c r="F120" s="64"/>
      <c r="G120" s="64"/>
      <c r="H120" s="64"/>
      <c r="I120" s="64"/>
      <c r="J120" s="65" t="s">
        <v>15</v>
      </c>
      <c r="K120" s="65"/>
      <c r="L120" s="66">
        <f>SUM(C120:I120)</f>
        <v>0</v>
      </c>
      <c r="M120" s="5"/>
    </row>
    <row r="121" spans="9:11" ht="12.75">
      <c r="I121" s="4"/>
      <c r="J121" s="4"/>
      <c r="K121" s="4"/>
    </row>
    <row r="122" spans="9:11" ht="12.75">
      <c r="I122" s="4"/>
      <c r="J122" s="4"/>
      <c r="K122" s="4"/>
    </row>
    <row r="123" spans="1:12" ht="15">
      <c r="A123" s="10"/>
      <c r="B123" s="10" t="s">
        <v>66</v>
      </c>
      <c r="C123" s="10"/>
      <c r="D123" s="10"/>
      <c r="E123" s="10"/>
      <c r="F123" s="8"/>
      <c r="G123" s="8"/>
      <c r="H123" s="11"/>
      <c r="I123" s="12" t="s">
        <v>17</v>
      </c>
      <c r="J123" s="12"/>
      <c r="K123" s="17"/>
      <c r="L123"/>
    </row>
    <row r="124" spans="1:12" ht="15">
      <c r="A124" s="14"/>
      <c r="B124" s="14" t="s">
        <v>1</v>
      </c>
      <c r="C124" s="15" t="s">
        <v>2</v>
      </c>
      <c r="D124" s="15" t="s">
        <v>3</v>
      </c>
      <c r="E124" s="15" t="s">
        <v>4</v>
      </c>
      <c r="F124" s="15" t="s">
        <v>5</v>
      </c>
      <c r="G124" s="15" t="s">
        <v>6</v>
      </c>
      <c r="H124" s="15" t="s">
        <v>7</v>
      </c>
      <c r="I124" s="17" t="s">
        <v>9</v>
      </c>
      <c r="J124" s="17" t="s">
        <v>10</v>
      </c>
      <c r="K124" s="9" t="s">
        <v>11</v>
      </c>
      <c r="L124"/>
    </row>
    <row r="125" spans="1:12" ht="12.75">
      <c r="A125" s="1"/>
      <c r="B125" s="26" t="str">
        <f>$B$5</f>
        <v>Eric Koning</v>
      </c>
      <c r="C125" s="27"/>
      <c r="D125" s="27"/>
      <c r="E125" s="27"/>
      <c r="F125" s="27"/>
      <c r="G125" s="27"/>
      <c r="H125" s="27"/>
      <c r="I125" s="18">
        <f aca="true" t="shared" si="39" ref="I125:I134">SUM(C125:H125)</f>
        <v>0</v>
      </c>
      <c r="J125" s="18">
        <f aca="true" t="shared" si="40" ref="J125:J134">COUNTIF(C125:H125,"&gt;0")</f>
        <v>0</v>
      </c>
      <c r="K125" s="19">
        <f aca="true" t="shared" si="41" ref="K125:K136">IF(I125=0,0,SUM(I125/J125))</f>
        <v>0</v>
      </c>
      <c r="L125"/>
    </row>
    <row r="126" spans="1:12" ht="12.75">
      <c r="A126" s="1"/>
      <c r="B126" s="26" t="str">
        <f>$B$6</f>
        <v>Jeremy da Silva</v>
      </c>
      <c r="C126" s="27"/>
      <c r="D126" s="27"/>
      <c r="E126" s="27"/>
      <c r="F126" s="27"/>
      <c r="G126" s="27"/>
      <c r="H126" s="27"/>
      <c r="I126" s="18">
        <f t="shared" si="39"/>
        <v>0</v>
      </c>
      <c r="J126" s="18">
        <f t="shared" si="40"/>
        <v>0</v>
      </c>
      <c r="K126" s="19">
        <f t="shared" si="41"/>
        <v>0</v>
      </c>
      <c r="L126"/>
    </row>
    <row r="127" spans="1:12" ht="12.75">
      <c r="A127" s="1"/>
      <c r="B127" s="26" t="str">
        <f>$B$7</f>
        <v>Marco Bijman</v>
      </c>
      <c r="C127" s="27"/>
      <c r="D127" s="27"/>
      <c r="E127" s="27"/>
      <c r="F127" s="27"/>
      <c r="G127" s="27"/>
      <c r="H127" s="27"/>
      <c r="I127" s="18">
        <f t="shared" si="39"/>
        <v>0</v>
      </c>
      <c r="J127" s="18">
        <f t="shared" si="40"/>
        <v>0</v>
      </c>
      <c r="K127" s="19">
        <f t="shared" si="41"/>
        <v>0</v>
      </c>
      <c r="L127"/>
    </row>
    <row r="128" spans="1:12" ht="12.75">
      <c r="A128" s="1"/>
      <c r="B128" s="26" t="str">
        <f>$B$8</f>
        <v>Marieke de Jong</v>
      </c>
      <c r="C128" s="27"/>
      <c r="D128" s="27"/>
      <c r="E128" s="27"/>
      <c r="F128" s="27"/>
      <c r="G128" s="27"/>
      <c r="H128" s="27"/>
      <c r="I128" s="18">
        <f t="shared" si="39"/>
        <v>0</v>
      </c>
      <c r="J128" s="18">
        <f t="shared" si="40"/>
        <v>0</v>
      </c>
      <c r="K128" s="19">
        <f t="shared" si="41"/>
        <v>0</v>
      </c>
      <c r="L128"/>
    </row>
    <row r="129" spans="1:12" ht="12.75">
      <c r="A129" s="1"/>
      <c r="B129" s="26" t="str">
        <f>$B$9</f>
        <v>Mark de Jong</v>
      </c>
      <c r="C129" s="27"/>
      <c r="D129" s="27"/>
      <c r="E129" s="27"/>
      <c r="F129" s="27"/>
      <c r="G129" s="27"/>
      <c r="H129" s="27"/>
      <c r="I129" s="18">
        <f t="shared" si="39"/>
        <v>0</v>
      </c>
      <c r="J129" s="18">
        <f t="shared" si="40"/>
        <v>0</v>
      </c>
      <c r="K129" s="19">
        <f t="shared" si="41"/>
        <v>0</v>
      </c>
      <c r="L129"/>
    </row>
    <row r="130" spans="1:12" ht="12.75">
      <c r="A130" s="1"/>
      <c r="B130" s="26" t="str">
        <f>$B$10</f>
        <v>Priscilla Maaswinkel</v>
      </c>
      <c r="C130" s="27"/>
      <c r="D130" s="27"/>
      <c r="E130" s="27"/>
      <c r="F130" s="27"/>
      <c r="G130" s="27"/>
      <c r="H130" s="27"/>
      <c r="I130" s="18">
        <f t="shared" si="39"/>
        <v>0</v>
      </c>
      <c r="J130" s="18">
        <f t="shared" si="40"/>
        <v>0</v>
      </c>
      <c r="K130" s="19">
        <f t="shared" si="41"/>
        <v>0</v>
      </c>
      <c r="L130"/>
    </row>
    <row r="131" spans="1:12" ht="12.75">
      <c r="A131" s="1"/>
      <c r="B131" s="26" t="str">
        <f>$B$11</f>
        <v>Santino Jas</v>
      </c>
      <c r="C131" s="27"/>
      <c r="D131" s="27"/>
      <c r="E131" s="27"/>
      <c r="F131" s="27"/>
      <c r="G131" s="27"/>
      <c r="H131" s="27"/>
      <c r="I131" s="18">
        <f t="shared" si="39"/>
        <v>0</v>
      </c>
      <c r="J131" s="18">
        <f t="shared" si="40"/>
        <v>0</v>
      </c>
      <c r="K131" s="19">
        <f t="shared" si="41"/>
        <v>0</v>
      </c>
      <c r="L131"/>
    </row>
    <row r="132" spans="1:12" ht="12.75">
      <c r="A132" s="1"/>
      <c r="B132" s="26" t="str">
        <f>$B$12</f>
        <v>Vincent Graafmans</v>
      </c>
      <c r="C132" s="27"/>
      <c r="D132" s="27"/>
      <c r="E132" s="27"/>
      <c r="F132" s="27"/>
      <c r="G132" s="27"/>
      <c r="H132" s="27"/>
      <c r="I132" s="18">
        <f t="shared" si="39"/>
        <v>0</v>
      </c>
      <c r="J132" s="18">
        <f t="shared" si="40"/>
        <v>0</v>
      </c>
      <c r="K132" s="19">
        <f t="shared" si="41"/>
        <v>0</v>
      </c>
      <c r="L132"/>
    </row>
    <row r="133" spans="1:12" ht="12.75">
      <c r="A133" s="1"/>
      <c r="B133" s="62">
        <f>$B$13</f>
        <v>0</v>
      </c>
      <c r="C133" s="27"/>
      <c r="D133" s="27"/>
      <c r="E133" s="27"/>
      <c r="F133" s="27"/>
      <c r="G133" s="27"/>
      <c r="H133" s="27"/>
      <c r="I133" s="18">
        <f t="shared" si="39"/>
        <v>0</v>
      </c>
      <c r="J133" s="18">
        <f t="shared" si="40"/>
        <v>0</v>
      </c>
      <c r="K133" s="19">
        <f t="shared" si="41"/>
        <v>0</v>
      </c>
      <c r="L133"/>
    </row>
    <row r="134" spans="1:12" ht="13.5" thickBot="1">
      <c r="A134" s="55"/>
      <c r="B134" s="31">
        <f>$B$14</f>
        <v>0</v>
      </c>
      <c r="C134" s="30"/>
      <c r="D134" s="30"/>
      <c r="E134" s="30"/>
      <c r="F134" s="30"/>
      <c r="G134" s="30"/>
      <c r="H134" s="30"/>
      <c r="I134" s="33">
        <f t="shared" si="39"/>
        <v>0</v>
      </c>
      <c r="J134" s="33">
        <f t="shared" si="40"/>
        <v>0</v>
      </c>
      <c r="K134" s="56">
        <f t="shared" si="41"/>
        <v>0</v>
      </c>
      <c r="L134"/>
    </row>
    <row r="135" spans="1:12" ht="12.75">
      <c r="A135" s="57"/>
      <c r="B135" s="58" t="s">
        <v>0</v>
      </c>
      <c r="C135" s="59">
        <f aca="true" t="shared" si="42" ref="C135:J135">SUM(C125:C134)</f>
        <v>0</v>
      </c>
      <c r="D135" s="59">
        <f t="shared" si="42"/>
        <v>0</v>
      </c>
      <c r="E135" s="59">
        <f t="shared" si="42"/>
        <v>0</v>
      </c>
      <c r="F135" s="59">
        <f t="shared" si="42"/>
        <v>0</v>
      </c>
      <c r="G135" s="59">
        <f t="shared" si="42"/>
        <v>0</v>
      </c>
      <c r="H135" s="59">
        <f t="shared" si="42"/>
        <v>0</v>
      </c>
      <c r="I135" s="60">
        <f t="shared" si="42"/>
        <v>0</v>
      </c>
      <c r="J135" s="60">
        <f t="shared" si="42"/>
        <v>0</v>
      </c>
      <c r="K135" s="61">
        <f t="shared" si="41"/>
        <v>0</v>
      </c>
      <c r="L135" s="5"/>
    </row>
    <row r="136" spans="1:12" ht="12.75">
      <c r="A136" s="46"/>
      <c r="B136" s="47" t="s">
        <v>13</v>
      </c>
      <c r="C136" s="48"/>
      <c r="D136" s="48"/>
      <c r="E136" s="48"/>
      <c r="F136" s="48"/>
      <c r="G136" s="48"/>
      <c r="H136" s="48"/>
      <c r="I136" s="49">
        <f>SUM(C136:H136)</f>
        <v>0</v>
      </c>
      <c r="J136" s="49">
        <f>COUNT(C136:H136)*5</f>
        <v>0</v>
      </c>
      <c r="K136" s="50">
        <f t="shared" si="41"/>
        <v>0</v>
      </c>
      <c r="L136"/>
    </row>
    <row r="137" spans="1:12" ht="12.75">
      <c r="A137" s="63"/>
      <c r="B137" s="47" t="s">
        <v>14</v>
      </c>
      <c r="C137" s="64"/>
      <c r="D137" s="64"/>
      <c r="E137" s="64"/>
      <c r="F137" s="64"/>
      <c r="G137" s="64"/>
      <c r="H137" s="64"/>
      <c r="I137" s="65" t="s">
        <v>15</v>
      </c>
      <c r="J137" s="65"/>
      <c r="K137" s="66">
        <f>SUM(C137:H137)</f>
        <v>0</v>
      </c>
      <c r="L137" s="5"/>
    </row>
    <row r="138" spans="1:12" ht="12.75">
      <c r="A138" s="34"/>
      <c r="B138" s="31"/>
      <c r="C138" s="32"/>
      <c r="D138" s="32"/>
      <c r="E138" s="32"/>
      <c r="F138" s="32"/>
      <c r="G138" s="32"/>
      <c r="H138" s="32"/>
      <c r="I138" s="67"/>
      <c r="J138" s="67"/>
      <c r="K138" s="68"/>
      <c r="L138" s="5"/>
    </row>
    <row r="139" spans="11:12" ht="12.75">
      <c r="K139" s="7"/>
      <c r="L139"/>
    </row>
    <row r="140" spans="1:12" ht="15">
      <c r="A140" s="10"/>
      <c r="B140" s="10" t="s">
        <v>67</v>
      </c>
      <c r="C140" s="10"/>
      <c r="D140" s="10"/>
      <c r="E140" s="10"/>
      <c r="F140" s="8"/>
      <c r="G140" s="8"/>
      <c r="H140" s="11"/>
      <c r="I140" s="12" t="s">
        <v>17</v>
      </c>
      <c r="J140" s="12"/>
      <c r="K140" s="17"/>
      <c r="L140"/>
    </row>
    <row r="141" spans="1:12" ht="15">
      <c r="A141" s="14"/>
      <c r="B141" s="14" t="s">
        <v>1</v>
      </c>
      <c r="C141" s="15" t="s">
        <v>2</v>
      </c>
      <c r="D141" s="15" t="s">
        <v>3</v>
      </c>
      <c r="E141" s="15" t="s">
        <v>4</v>
      </c>
      <c r="F141" s="15" t="s">
        <v>5</v>
      </c>
      <c r="G141" s="15" t="s">
        <v>6</v>
      </c>
      <c r="H141" s="15" t="s">
        <v>7</v>
      </c>
      <c r="I141" s="17" t="s">
        <v>9</v>
      </c>
      <c r="J141" s="17" t="s">
        <v>10</v>
      </c>
      <c r="K141" s="9" t="s">
        <v>11</v>
      </c>
      <c r="L141"/>
    </row>
    <row r="142" spans="1:12" ht="12.75">
      <c r="A142" s="1"/>
      <c r="B142" s="26" t="str">
        <f>$B$5</f>
        <v>Eric Koning</v>
      </c>
      <c r="C142" s="27"/>
      <c r="D142" s="27"/>
      <c r="E142" s="27"/>
      <c r="F142" s="27"/>
      <c r="G142" s="27"/>
      <c r="H142" s="27"/>
      <c r="I142" s="18">
        <f aca="true" t="shared" si="43" ref="I142:I151">SUM(C142:H142)</f>
        <v>0</v>
      </c>
      <c r="J142" s="18">
        <f aca="true" t="shared" si="44" ref="J142:J151">COUNTIF(C142:H142,"&gt;0")</f>
        <v>0</v>
      </c>
      <c r="K142" s="19">
        <f aca="true" t="shared" si="45" ref="K142:K153">IF(I142=0,0,SUM(I142/J142))</f>
        <v>0</v>
      </c>
      <c r="L142"/>
    </row>
    <row r="143" spans="1:12" ht="12.75">
      <c r="A143" s="1"/>
      <c r="B143" s="26" t="str">
        <f>$B$6</f>
        <v>Jeremy da Silva</v>
      </c>
      <c r="C143" s="27"/>
      <c r="D143" s="27"/>
      <c r="E143" s="27"/>
      <c r="F143" s="27"/>
      <c r="G143" s="27"/>
      <c r="H143" s="27"/>
      <c r="I143" s="18">
        <f t="shared" si="43"/>
        <v>0</v>
      </c>
      <c r="J143" s="18">
        <f t="shared" si="44"/>
        <v>0</v>
      </c>
      <c r="K143" s="19">
        <f t="shared" si="45"/>
        <v>0</v>
      </c>
      <c r="L143"/>
    </row>
    <row r="144" spans="1:12" ht="12.75">
      <c r="A144" s="1"/>
      <c r="B144" s="26" t="str">
        <f>$B$7</f>
        <v>Marco Bijman</v>
      </c>
      <c r="C144" s="27"/>
      <c r="D144" s="27"/>
      <c r="E144" s="27"/>
      <c r="F144" s="27"/>
      <c r="G144" s="27"/>
      <c r="H144" s="27"/>
      <c r="I144" s="18">
        <f t="shared" si="43"/>
        <v>0</v>
      </c>
      <c r="J144" s="18">
        <f t="shared" si="44"/>
        <v>0</v>
      </c>
      <c r="K144" s="19">
        <f t="shared" si="45"/>
        <v>0</v>
      </c>
      <c r="L144"/>
    </row>
    <row r="145" spans="1:12" ht="12.75">
      <c r="A145" s="1"/>
      <c r="B145" s="26" t="str">
        <f>$B$8</f>
        <v>Marieke de Jong</v>
      </c>
      <c r="C145" s="27"/>
      <c r="D145" s="27"/>
      <c r="E145" s="27"/>
      <c r="F145" s="27"/>
      <c r="G145" s="27"/>
      <c r="H145" s="27"/>
      <c r="I145" s="18">
        <f t="shared" si="43"/>
        <v>0</v>
      </c>
      <c r="J145" s="18">
        <f t="shared" si="44"/>
        <v>0</v>
      </c>
      <c r="K145" s="19">
        <f t="shared" si="45"/>
        <v>0</v>
      </c>
      <c r="L145"/>
    </row>
    <row r="146" spans="1:12" ht="12.75">
      <c r="A146" s="1"/>
      <c r="B146" s="26" t="str">
        <f>$B$9</f>
        <v>Mark de Jong</v>
      </c>
      <c r="C146" s="27"/>
      <c r="D146" s="27"/>
      <c r="E146" s="27"/>
      <c r="F146" s="27"/>
      <c r="G146" s="27"/>
      <c r="H146" s="27"/>
      <c r="I146" s="18">
        <f t="shared" si="43"/>
        <v>0</v>
      </c>
      <c r="J146" s="18">
        <f t="shared" si="44"/>
        <v>0</v>
      </c>
      <c r="K146" s="19">
        <f t="shared" si="45"/>
        <v>0</v>
      </c>
      <c r="L146"/>
    </row>
    <row r="147" spans="1:12" ht="12.75">
      <c r="A147" s="1"/>
      <c r="B147" s="26" t="str">
        <f>$B$10</f>
        <v>Priscilla Maaswinkel</v>
      </c>
      <c r="C147" s="27"/>
      <c r="D147" s="27"/>
      <c r="E147" s="27"/>
      <c r="F147" s="27"/>
      <c r="G147" s="27"/>
      <c r="H147" s="27"/>
      <c r="I147" s="18">
        <f t="shared" si="43"/>
        <v>0</v>
      </c>
      <c r="J147" s="18">
        <f t="shared" si="44"/>
        <v>0</v>
      </c>
      <c r="K147" s="19">
        <f t="shared" si="45"/>
        <v>0</v>
      </c>
      <c r="L147"/>
    </row>
    <row r="148" spans="1:12" ht="12.75">
      <c r="A148" s="1"/>
      <c r="B148" s="26" t="str">
        <f>$B$11</f>
        <v>Santino Jas</v>
      </c>
      <c r="C148" s="27"/>
      <c r="D148" s="27"/>
      <c r="E148" s="27"/>
      <c r="F148" s="27"/>
      <c r="G148" s="27"/>
      <c r="H148" s="27"/>
      <c r="I148" s="18">
        <f t="shared" si="43"/>
        <v>0</v>
      </c>
      <c r="J148" s="18">
        <f t="shared" si="44"/>
        <v>0</v>
      </c>
      <c r="K148" s="19">
        <f t="shared" si="45"/>
        <v>0</v>
      </c>
      <c r="L148"/>
    </row>
    <row r="149" spans="1:12" ht="12.75">
      <c r="A149" s="1"/>
      <c r="B149" s="26" t="str">
        <f>$B$12</f>
        <v>Vincent Graafmans</v>
      </c>
      <c r="C149" s="27"/>
      <c r="D149" s="27"/>
      <c r="E149" s="27"/>
      <c r="F149" s="27"/>
      <c r="G149" s="27"/>
      <c r="H149" s="27"/>
      <c r="I149" s="18">
        <f t="shared" si="43"/>
        <v>0</v>
      </c>
      <c r="J149" s="18">
        <f t="shared" si="44"/>
        <v>0</v>
      </c>
      <c r="K149" s="19">
        <f t="shared" si="45"/>
        <v>0</v>
      </c>
      <c r="L149"/>
    </row>
    <row r="150" spans="1:12" ht="12.75">
      <c r="A150" s="1"/>
      <c r="B150" s="62">
        <f>$B$13</f>
        <v>0</v>
      </c>
      <c r="C150" s="27"/>
      <c r="D150" s="27"/>
      <c r="E150" s="27"/>
      <c r="F150" s="27"/>
      <c r="G150" s="27"/>
      <c r="H150" s="27"/>
      <c r="I150" s="18">
        <f t="shared" si="43"/>
        <v>0</v>
      </c>
      <c r="J150" s="18">
        <f t="shared" si="44"/>
        <v>0</v>
      </c>
      <c r="K150" s="19">
        <f t="shared" si="45"/>
        <v>0</v>
      </c>
      <c r="L150"/>
    </row>
    <row r="151" spans="1:12" ht="13.5" thickBot="1">
      <c r="A151" s="55"/>
      <c r="B151" s="31">
        <f>$B$14</f>
        <v>0</v>
      </c>
      <c r="C151" s="30"/>
      <c r="D151" s="30"/>
      <c r="E151" s="30"/>
      <c r="F151" s="30"/>
      <c r="G151" s="30"/>
      <c r="H151" s="30"/>
      <c r="I151" s="33">
        <f t="shared" si="43"/>
        <v>0</v>
      </c>
      <c r="J151" s="33">
        <f t="shared" si="44"/>
        <v>0</v>
      </c>
      <c r="K151" s="56">
        <f t="shared" si="45"/>
        <v>0</v>
      </c>
      <c r="L151"/>
    </row>
    <row r="152" spans="1:12" ht="12.75">
      <c r="A152" s="57"/>
      <c r="B152" s="58" t="s">
        <v>0</v>
      </c>
      <c r="C152" s="59">
        <f aca="true" t="shared" si="46" ref="C152:J152">SUM(C142:C151)</f>
        <v>0</v>
      </c>
      <c r="D152" s="59">
        <f t="shared" si="46"/>
        <v>0</v>
      </c>
      <c r="E152" s="59">
        <f t="shared" si="46"/>
        <v>0</v>
      </c>
      <c r="F152" s="59">
        <f t="shared" si="46"/>
        <v>0</v>
      </c>
      <c r="G152" s="59">
        <f t="shared" si="46"/>
        <v>0</v>
      </c>
      <c r="H152" s="59">
        <f t="shared" si="46"/>
        <v>0</v>
      </c>
      <c r="I152" s="60">
        <f t="shared" si="46"/>
        <v>0</v>
      </c>
      <c r="J152" s="60">
        <f t="shared" si="46"/>
        <v>0</v>
      </c>
      <c r="K152" s="61">
        <f t="shared" si="45"/>
        <v>0</v>
      </c>
      <c r="L152" s="5"/>
    </row>
    <row r="153" spans="1:12" ht="12.75">
      <c r="A153" s="46"/>
      <c r="B153" s="47" t="s">
        <v>13</v>
      </c>
      <c r="C153" s="48"/>
      <c r="D153" s="48"/>
      <c r="E153" s="48"/>
      <c r="F153" s="48"/>
      <c r="G153" s="48"/>
      <c r="H153" s="48"/>
      <c r="I153" s="49">
        <f>SUM(C153:H153)</f>
        <v>0</v>
      </c>
      <c r="J153" s="49">
        <f>COUNT(C153:H153)*5</f>
        <v>0</v>
      </c>
      <c r="K153" s="50">
        <f t="shared" si="45"/>
        <v>0</v>
      </c>
      <c r="L153"/>
    </row>
    <row r="154" spans="1:12" ht="12.75">
      <c r="A154" s="63"/>
      <c r="B154" s="47" t="s">
        <v>14</v>
      </c>
      <c r="C154" s="64"/>
      <c r="D154" s="64"/>
      <c r="E154" s="64"/>
      <c r="F154" s="64"/>
      <c r="G154" s="64"/>
      <c r="H154" s="64"/>
      <c r="I154" s="65" t="s">
        <v>15</v>
      </c>
      <c r="J154" s="65"/>
      <c r="K154" s="66">
        <f>SUM(C154:H154)</f>
        <v>0</v>
      </c>
      <c r="L154" s="5"/>
    </row>
    <row r="155" spans="9:11" ht="12.75">
      <c r="I155" s="4"/>
      <c r="J155" s="4"/>
      <c r="K155" s="4"/>
    </row>
    <row r="156" spans="9:11" ht="12.75">
      <c r="I156" s="4"/>
      <c r="J156" s="4"/>
      <c r="K156" s="4"/>
    </row>
    <row r="157" spans="9:11" ht="12.75">
      <c r="I157" s="4"/>
      <c r="J157" s="4"/>
      <c r="K157" s="4"/>
    </row>
    <row r="158" spans="9:11" ht="12.75">
      <c r="I158" s="4"/>
      <c r="J158" s="4"/>
      <c r="K158" s="4"/>
    </row>
    <row r="159" spans="9:11" ht="12.75">
      <c r="I159" s="4"/>
      <c r="J159" s="4"/>
      <c r="K159" s="4"/>
    </row>
    <row r="160" spans="9:11" ht="12.75">
      <c r="I160" s="4"/>
      <c r="J160" s="4"/>
      <c r="K160" s="4"/>
    </row>
    <row r="161" spans="9:11" ht="12.75">
      <c r="I161" s="4"/>
      <c r="J161" s="4"/>
      <c r="K161" s="4"/>
    </row>
    <row r="162" spans="9:11" ht="12.75">
      <c r="I162" s="4"/>
      <c r="J162" s="4"/>
      <c r="K162" s="4"/>
    </row>
    <row r="163" spans="9:11" ht="12.75">
      <c r="I163" s="4"/>
      <c r="J163" s="4"/>
      <c r="K163" s="4"/>
    </row>
    <row r="164" spans="9:11" ht="12.75">
      <c r="I164" s="4"/>
      <c r="J164" s="4"/>
      <c r="K164" s="4"/>
    </row>
    <row r="165" spans="9:11" ht="12.75">
      <c r="I165" s="4"/>
      <c r="J165" s="4"/>
      <c r="K165" s="4"/>
    </row>
    <row r="166" spans="9:11" ht="12.75">
      <c r="I166" s="4"/>
      <c r="J166" s="4"/>
      <c r="K166" s="4"/>
    </row>
    <row r="167" spans="9:11" ht="12.75">
      <c r="I167" s="4"/>
      <c r="J167" s="4"/>
      <c r="K167" s="4"/>
    </row>
    <row r="168" spans="9:11" ht="12.75">
      <c r="I168" s="4"/>
      <c r="J168" s="4"/>
      <c r="K168" s="4"/>
    </row>
    <row r="169" spans="9:11" ht="12.75">
      <c r="I169" s="4"/>
      <c r="J169" s="4"/>
      <c r="K169" s="4"/>
    </row>
    <row r="170" spans="9:11" ht="12.75">
      <c r="I170" s="4"/>
      <c r="J170" s="4"/>
      <c r="K170" s="4"/>
    </row>
    <row r="171" spans="9:11" ht="12.75">
      <c r="I171" s="4"/>
      <c r="J171" s="4"/>
      <c r="K171" s="4"/>
    </row>
    <row r="172" spans="9:11" ht="12.75">
      <c r="I172" s="4"/>
      <c r="J172" s="4"/>
      <c r="K172" s="4"/>
    </row>
    <row r="173" spans="9:11" ht="12.75">
      <c r="I173" s="4"/>
      <c r="J173" s="4"/>
      <c r="K173" s="4"/>
    </row>
    <row r="174" spans="9:11" ht="12.75">
      <c r="I174" s="4"/>
      <c r="J174" s="4"/>
      <c r="K174" s="4"/>
    </row>
    <row r="175" spans="9:11" ht="12.75">
      <c r="I175" s="4"/>
      <c r="J175" s="4"/>
      <c r="K175" s="4"/>
    </row>
    <row r="176" spans="9:11" ht="12.75">
      <c r="I176" s="4"/>
      <c r="J176" s="4"/>
      <c r="K176" s="4"/>
    </row>
    <row r="177" spans="9:11" ht="12.75">
      <c r="I177" s="4"/>
      <c r="J177" s="4"/>
      <c r="K177" s="4"/>
    </row>
    <row r="178" spans="9:11" ht="12.75">
      <c r="I178" s="4"/>
      <c r="J178" s="4"/>
      <c r="K178" s="4"/>
    </row>
    <row r="179" spans="9:11" ht="12.75">
      <c r="I179" s="4"/>
      <c r="J179" s="4"/>
      <c r="K179" s="4"/>
    </row>
    <row r="180" spans="9:11" ht="12.75">
      <c r="I180" s="4"/>
      <c r="J180" s="4"/>
      <c r="K180" s="4"/>
    </row>
    <row r="181" spans="9:11" ht="12.75">
      <c r="I181" s="4"/>
      <c r="J181" s="4"/>
      <c r="K181" s="4"/>
    </row>
    <row r="182" spans="9:11" ht="12.75">
      <c r="I182" s="4"/>
      <c r="J182" s="4"/>
      <c r="K182" s="4"/>
    </row>
    <row r="183" spans="9:11" ht="12.75">
      <c r="I183" s="4"/>
      <c r="J183" s="4"/>
      <c r="K183" s="4"/>
    </row>
    <row r="184" spans="9:11" ht="12.75">
      <c r="I184" s="4"/>
      <c r="J184" s="4"/>
      <c r="K184" s="4"/>
    </row>
    <row r="185" spans="9:11" ht="12.75">
      <c r="I185" s="4"/>
      <c r="J185" s="4"/>
      <c r="K185" s="4"/>
    </row>
    <row r="186" spans="9:11" ht="12.75">
      <c r="I186" s="4"/>
      <c r="J186" s="4"/>
      <c r="K186" s="4"/>
    </row>
    <row r="187" spans="9:11" ht="12.75">
      <c r="I187" s="4"/>
      <c r="J187" s="4"/>
      <c r="K187" s="4"/>
    </row>
    <row r="188" spans="9:11" ht="12.75">
      <c r="I188" s="4"/>
      <c r="J188" s="4"/>
      <c r="K188" s="4"/>
    </row>
    <row r="189" spans="9:11" ht="12.75">
      <c r="I189" s="4"/>
      <c r="J189" s="4"/>
      <c r="K189" s="4"/>
    </row>
    <row r="190" spans="9:11" ht="12.75">
      <c r="I190" s="4"/>
      <c r="J190" s="4"/>
      <c r="K190" s="4"/>
    </row>
    <row r="191" spans="9:11" ht="12.75">
      <c r="I191" s="4"/>
      <c r="J191" s="4"/>
      <c r="K191" s="4"/>
    </row>
    <row r="192" spans="9:11" ht="12.75">
      <c r="I192" s="4"/>
      <c r="J192" s="4"/>
      <c r="K192" s="4"/>
    </row>
    <row r="193" spans="9:11" ht="12.75">
      <c r="I193" s="4"/>
      <c r="J193" s="4"/>
      <c r="K193" s="4"/>
    </row>
    <row r="194" spans="9:11" ht="12.75">
      <c r="I194" s="4"/>
      <c r="J194" s="4"/>
      <c r="K194" s="4"/>
    </row>
    <row r="195" spans="9:11" ht="12.75">
      <c r="I195" s="4"/>
      <c r="J195" s="4"/>
      <c r="K195" s="4"/>
    </row>
    <row r="196" spans="9:11" ht="12.75">
      <c r="I196" s="4"/>
      <c r="J196" s="4"/>
      <c r="K196" s="4"/>
    </row>
    <row r="197" spans="9:11" ht="12.75">
      <c r="I197" s="4"/>
      <c r="J197" s="4"/>
      <c r="K197" s="4"/>
    </row>
    <row r="198" spans="9:11" ht="12.75">
      <c r="I198" s="4"/>
      <c r="J198" s="4"/>
      <c r="K198" s="4"/>
    </row>
    <row r="199" spans="9:11" ht="12.75">
      <c r="I199" s="4"/>
      <c r="J199" s="4"/>
      <c r="K199" s="4"/>
    </row>
    <row r="200" spans="9:11" ht="12.75">
      <c r="I200" s="4"/>
      <c r="J200" s="4"/>
      <c r="K200" s="4"/>
    </row>
    <row r="201" spans="9:11" ht="12.75">
      <c r="I201" s="4"/>
      <c r="J201" s="4"/>
      <c r="K201" s="4"/>
    </row>
    <row r="202" spans="9:11" ht="12.75">
      <c r="I202" s="4"/>
      <c r="J202" s="4"/>
      <c r="K202" s="4"/>
    </row>
    <row r="203" spans="9:11" ht="12.75">
      <c r="I203" s="4"/>
      <c r="J203" s="4"/>
      <c r="K203" s="4"/>
    </row>
    <row r="204" spans="9:11" ht="12.75">
      <c r="I204" s="4"/>
      <c r="J204" s="4"/>
      <c r="K204" s="4"/>
    </row>
    <row r="205" spans="9:11" ht="12.75">
      <c r="I205" s="4"/>
      <c r="J205" s="4"/>
      <c r="K205" s="4"/>
    </row>
    <row r="206" spans="9:11" ht="12.75">
      <c r="I206" s="4"/>
      <c r="J206" s="4"/>
      <c r="K206" s="4"/>
    </row>
    <row r="207" spans="9:11" ht="12.75">
      <c r="I207" s="4"/>
      <c r="J207" s="4"/>
      <c r="K207" s="4"/>
    </row>
    <row r="208" spans="9:11" ht="12.75">
      <c r="I208" s="4"/>
      <c r="J208" s="4"/>
      <c r="K208" s="4"/>
    </row>
    <row r="209" spans="9:11" ht="12.75">
      <c r="I209" s="4"/>
      <c r="J209" s="4"/>
      <c r="K209" s="4"/>
    </row>
    <row r="210" spans="9:11" ht="12.75">
      <c r="I210" s="4"/>
      <c r="J210" s="4"/>
      <c r="K210" s="4"/>
    </row>
    <row r="211" spans="9:11" ht="12.75">
      <c r="I211" s="4"/>
      <c r="J211" s="4"/>
      <c r="K211" s="4"/>
    </row>
    <row r="212" spans="9:11" ht="12.75">
      <c r="I212" s="4"/>
      <c r="J212" s="4"/>
      <c r="K212" s="4"/>
    </row>
    <row r="213" spans="9:11" ht="12.75">
      <c r="I213" s="4"/>
      <c r="J213" s="4"/>
      <c r="K213" s="4"/>
    </row>
    <row r="214" spans="9:11" ht="12.75">
      <c r="I214" s="4"/>
      <c r="J214" s="4"/>
      <c r="K214" s="4"/>
    </row>
    <row r="215" spans="9:11" ht="12.75">
      <c r="I215" s="4"/>
      <c r="J215" s="4"/>
      <c r="K215" s="4"/>
    </row>
    <row r="216" spans="9:11" ht="12.75">
      <c r="I216" s="4"/>
      <c r="J216" s="4"/>
      <c r="K216" s="4"/>
    </row>
    <row r="217" spans="9:11" ht="12.75">
      <c r="I217" s="4"/>
      <c r="J217" s="4"/>
      <c r="K217" s="4"/>
    </row>
    <row r="218" spans="9:11" ht="12.75">
      <c r="I218" s="4"/>
      <c r="J218" s="4"/>
      <c r="K218" s="4"/>
    </row>
    <row r="219" spans="9:11" ht="12.75">
      <c r="I219" s="4"/>
      <c r="J219" s="4"/>
      <c r="K219" s="4"/>
    </row>
    <row r="220" spans="9:11" ht="12.75">
      <c r="I220" s="4"/>
      <c r="J220" s="4"/>
      <c r="K220" s="4"/>
    </row>
    <row r="221" spans="9:11" ht="12.75">
      <c r="I221" s="4"/>
      <c r="J221" s="4"/>
      <c r="K221" s="4"/>
    </row>
    <row r="222" spans="9:11" ht="12.75">
      <c r="I222" s="4"/>
      <c r="J222" s="4"/>
      <c r="K222" s="4"/>
    </row>
    <row r="223" spans="9:11" ht="12.75">
      <c r="I223" s="4"/>
      <c r="J223" s="4"/>
      <c r="K223" s="4"/>
    </row>
    <row r="224" spans="9:11" ht="12.75">
      <c r="I224" s="4"/>
      <c r="J224" s="4"/>
      <c r="K224" s="4"/>
    </row>
    <row r="225" spans="9:11" ht="12.75">
      <c r="I225" s="4"/>
      <c r="J225" s="4"/>
      <c r="K225" s="4"/>
    </row>
    <row r="226" spans="9:11" ht="12.75">
      <c r="I226" s="4"/>
      <c r="J226" s="4"/>
      <c r="K226" s="4"/>
    </row>
    <row r="227" spans="9:11" ht="12.75">
      <c r="I227" s="4"/>
      <c r="J227" s="4"/>
      <c r="K227" s="4"/>
    </row>
    <row r="228" spans="9:11" ht="12.75">
      <c r="I228" s="4"/>
      <c r="J228" s="4"/>
      <c r="K228" s="4"/>
    </row>
    <row r="229" spans="9:11" ht="12.75">
      <c r="I229" s="4"/>
      <c r="J229" s="4"/>
      <c r="K229" s="4"/>
    </row>
    <row r="230" spans="9:11" ht="12.75">
      <c r="I230" s="4"/>
      <c r="J230" s="4"/>
      <c r="K230" s="4"/>
    </row>
    <row r="231" spans="9:11" ht="12.75">
      <c r="I231" s="4"/>
      <c r="J231" s="4"/>
      <c r="K231" s="4"/>
    </row>
    <row r="232" spans="9:11" ht="12.75">
      <c r="I232" s="4"/>
      <c r="J232" s="4"/>
      <c r="K232" s="4"/>
    </row>
    <row r="233" spans="9:11" ht="12.75">
      <c r="I233" s="4"/>
      <c r="J233" s="4"/>
      <c r="K233" s="4"/>
    </row>
    <row r="234" spans="9:11" ht="12.75">
      <c r="I234" s="4"/>
      <c r="J234" s="4"/>
      <c r="K234" s="4"/>
    </row>
    <row r="235" spans="9:11" ht="12.75">
      <c r="I235" s="4"/>
      <c r="J235" s="4"/>
      <c r="K235" s="4"/>
    </row>
    <row r="236" spans="9:11" ht="12.75">
      <c r="I236" s="4"/>
      <c r="J236" s="4"/>
      <c r="K236" s="4"/>
    </row>
    <row r="237" spans="9:11" ht="12.75">
      <c r="I237" s="4"/>
      <c r="J237" s="4"/>
      <c r="K237" s="4"/>
    </row>
    <row r="238" spans="9:11" ht="12.75">
      <c r="I238" s="4"/>
      <c r="J238" s="4"/>
      <c r="K238" s="4"/>
    </row>
    <row r="239" spans="9:11" ht="12.75">
      <c r="I239" s="4"/>
      <c r="J239" s="4"/>
      <c r="K239" s="4"/>
    </row>
    <row r="240" spans="9:11" ht="12.75">
      <c r="I240" s="4"/>
      <c r="J240" s="4"/>
      <c r="K240" s="4"/>
    </row>
    <row r="241" spans="9:11" ht="12.75">
      <c r="I241" s="4"/>
      <c r="J241" s="4"/>
      <c r="K241" s="4"/>
    </row>
    <row r="242" spans="9:11" ht="12.75">
      <c r="I242" s="4"/>
      <c r="J242" s="4"/>
      <c r="K242" s="4"/>
    </row>
    <row r="243" spans="9:11" ht="12.75">
      <c r="I243" s="4"/>
      <c r="J243" s="4"/>
      <c r="K243" s="4"/>
    </row>
    <row r="244" spans="9:11" ht="12.75">
      <c r="I244" s="4"/>
      <c r="J244" s="4"/>
      <c r="K244" s="4"/>
    </row>
    <row r="245" spans="9:11" ht="12.75">
      <c r="I245" s="4"/>
      <c r="J245" s="4"/>
      <c r="K245" s="4"/>
    </row>
    <row r="246" spans="9:11" ht="12.75">
      <c r="I246" s="4"/>
      <c r="J246" s="4"/>
      <c r="K246" s="4"/>
    </row>
    <row r="247" spans="9:11" ht="12.75">
      <c r="I247" s="4"/>
      <c r="J247" s="4"/>
      <c r="K247" s="4"/>
    </row>
    <row r="248" spans="9:11" ht="12.75">
      <c r="I248" s="4"/>
      <c r="J248" s="4"/>
      <c r="K248" s="4"/>
    </row>
    <row r="249" spans="9:11" ht="12.75">
      <c r="I249" s="4"/>
      <c r="J249" s="4"/>
      <c r="K249" s="4"/>
    </row>
    <row r="250" spans="9:11" ht="12.75">
      <c r="I250" s="4"/>
      <c r="J250" s="4"/>
      <c r="K250" s="4"/>
    </row>
    <row r="251" spans="9:11" ht="12.75">
      <c r="I251" s="4"/>
      <c r="J251" s="4"/>
      <c r="K251" s="4"/>
    </row>
    <row r="252" spans="9:11" ht="12.75">
      <c r="I252" s="4"/>
      <c r="J252" s="4"/>
      <c r="K252" s="4"/>
    </row>
    <row r="253" spans="9:11" ht="12.75">
      <c r="I253" s="4"/>
      <c r="J253" s="4"/>
      <c r="K253" s="4"/>
    </row>
    <row r="254" spans="9:11" ht="12.75">
      <c r="I254" s="4"/>
      <c r="J254" s="4"/>
      <c r="K254" s="4"/>
    </row>
    <row r="255" spans="9:11" ht="12.75">
      <c r="I255" s="4"/>
      <c r="J255" s="4"/>
      <c r="K255" s="4"/>
    </row>
    <row r="256" spans="9:11" ht="12.75">
      <c r="I256" s="4"/>
      <c r="J256" s="4"/>
      <c r="K256" s="4"/>
    </row>
    <row r="257" spans="9:11" ht="12.75">
      <c r="I257" s="4"/>
      <c r="J257" s="4"/>
      <c r="K257" s="4"/>
    </row>
    <row r="258" spans="9:11" ht="12.75">
      <c r="I258" s="4"/>
      <c r="J258" s="4"/>
      <c r="K258" s="4"/>
    </row>
    <row r="259" spans="9:11" ht="12.75">
      <c r="I259" s="4"/>
      <c r="J259" s="4"/>
      <c r="K259" s="4"/>
    </row>
    <row r="260" spans="9:11" ht="12.75">
      <c r="I260" s="4"/>
      <c r="J260" s="4"/>
      <c r="K260" s="4"/>
    </row>
    <row r="261" spans="9:11" ht="12.75">
      <c r="I261" s="4"/>
      <c r="J261" s="4"/>
      <c r="K261" s="4"/>
    </row>
    <row r="262" spans="9:11" ht="12.75">
      <c r="I262" s="4"/>
      <c r="J262" s="4"/>
      <c r="K262" s="4"/>
    </row>
    <row r="263" spans="9:11" ht="12.75">
      <c r="I263" s="4"/>
      <c r="J263" s="4"/>
      <c r="K263" s="4"/>
    </row>
    <row r="264" spans="9:11" ht="12.75">
      <c r="I264" s="4"/>
      <c r="J264" s="4"/>
      <c r="K264" s="4"/>
    </row>
    <row r="265" spans="9:11" ht="12.75">
      <c r="I265" s="4"/>
      <c r="J265" s="4"/>
      <c r="K265" s="4"/>
    </row>
    <row r="266" spans="9:11" ht="12.75">
      <c r="I266" s="4"/>
      <c r="J266" s="4"/>
      <c r="K266" s="4"/>
    </row>
    <row r="267" spans="9:11" ht="12.75">
      <c r="I267" s="4"/>
      <c r="J267" s="4"/>
      <c r="K267" s="4"/>
    </row>
    <row r="268" spans="9:11" ht="12.75">
      <c r="I268" s="4"/>
      <c r="J268" s="4"/>
      <c r="K268" s="4"/>
    </row>
    <row r="269" spans="9:11" ht="12.75">
      <c r="I269" s="4"/>
      <c r="J269" s="4"/>
      <c r="K269" s="4"/>
    </row>
    <row r="270" spans="9:11" ht="12.75">
      <c r="I270" s="4"/>
      <c r="J270" s="4"/>
      <c r="K270" s="4"/>
    </row>
    <row r="271" spans="9:11" ht="12.75">
      <c r="I271" s="4"/>
      <c r="J271" s="4"/>
      <c r="K271" s="4"/>
    </row>
    <row r="272" spans="9:11" ht="12.75">
      <c r="I272" s="4"/>
      <c r="J272" s="4"/>
      <c r="K272" s="4"/>
    </row>
    <row r="273" spans="9:11" ht="12.75">
      <c r="I273" s="4"/>
      <c r="J273" s="4"/>
      <c r="K273" s="4"/>
    </row>
    <row r="274" spans="9:11" ht="12.75">
      <c r="I274" s="4"/>
      <c r="J274" s="4"/>
      <c r="K274" s="4"/>
    </row>
    <row r="275" spans="9:11" ht="12.75">
      <c r="I275" s="4"/>
      <c r="J275" s="4"/>
      <c r="K275" s="4"/>
    </row>
    <row r="276" spans="9:11" ht="12.75">
      <c r="I276" s="4"/>
      <c r="J276" s="4"/>
      <c r="K276" s="4"/>
    </row>
    <row r="277" spans="9:11" ht="12.75">
      <c r="I277" s="4"/>
      <c r="J277" s="4"/>
      <c r="K277" s="4"/>
    </row>
    <row r="278" spans="9:11" ht="12.75">
      <c r="I278" s="4"/>
      <c r="J278" s="4"/>
      <c r="K278" s="4"/>
    </row>
    <row r="279" spans="9:11" ht="12.75">
      <c r="I279" s="4"/>
      <c r="J279" s="4"/>
      <c r="K279" s="4"/>
    </row>
    <row r="280" spans="9:11" ht="12.75">
      <c r="I280" s="4"/>
      <c r="J280" s="4"/>
      <c r="K280" s="4"/>
    </row>
    <row r="281" spans="9:11" ht="12.75">
      <c r="I281" s="4"/>
      <c r="J281" s="4"/>
      <c r="K281" s="4"/>
    </row>
    <row r="282" spans="9:11" ht="12.75">
      <c r="I282" s="4"/>
      <c r="J282" s="4"/>
      <c r="K282" s="4"/>
    </row>
    <row r="283" spans="9:11" ht="12.75">
      <c r="I283" s="4"/>
      <c r="J283" s="4"/>
      <c r="K283" s="4"/>
    </row>
    <row r="284" spans="9:11" ht="12.75">
      <c r="I284" s="4"/>
      <c r="J284" s="4"/>
      <c r="K284" s="4"/>
    </row>
    <row r="285" spans="9:11" ht="12.75">
      <c r="I285" s="4"/>
      <c r="J285" s="4"/>
      <c r="K285" s="4"/>
    </row>
    <row r="286" spans="9:11" ht="12.75">
      <c r="I286" s="4"/>
      <c r="J286" s="4"/>
      <c r="K286" s="4"/>
    </row>
    <row r="287" spans="9:11" ht="12.75">
      <c r="I287" s="4"/>
      <c r="J287" s="4"/>
      <c r="K287" s="4"/>
    </row>
    <row r="288" spans="9:11" ht="12.75">
      <c r="I288" s="4"/>
      <c r="J288" s="4"/>
      <c r="K288" s="4"/>
    </row>
    <row r="289" spans="9:11" ht="12.75">
      <c r="I289" s="4"/>
      <c r="J289" s="4"/>
      <c r="K289" s="4"/>
    </row>
    <row r="290" spans="9:11" ht="12.75">
      <c r="I290" s="4"/>
      <c r="J290" s="4"/>
      <c r="K290" s="4"/>
    </row>
    <row r="291" spans="9:11" ht="12.75">
      <c r="I291" s="4"/>
      <c r="J291" s="4"/>
      <c r="K291" s="4"/>
    </row>
    <row r="292" spans="9:11" ht="12.75">
      <c r="I292" s="4"/>
      <c r="J292" s="4"/>
      <c r="K292" s="4"/>
    </row>
    <row r="293" spans="9:11" ht="12.75">
      <c r="I293" s="4"/>
      <c r="J293" s="4"/>
      <c r="K293" s="4"/>
    </row>
    <row r="294" spans="9:11" ht="12.75">
      <c r="I294" s="4"/>
      <c r="J294" s="4"/>
      <c r="K294" s="4"/>
    </row>
    <row r="295" spans="9:11" ht="12.75">
      <c r="I295" s="4"/>
      <c r="J295" s="4"/>
      <c r="K295" s="4"/>
    </row>
    <row r="296" spans="9:11" ht="12.75">
      <c r="I296" s="4"/>
      <c r="J296" s="4"/>
      <c r="K296" s="4"/>
    </row>
    <row r="297" spans="9:11" ht="12.75">
      <c r="I297" s="4"/>
      <c r="J297" s="4"/>
      <c r="K297" s="4"/>
    </row>
    <row r="298" spans="9:11" ht="12.75">
      <c r="I298" s="4"/>
      <c r="J298" s="4"/>
      <c r="K298" s="4"/>
    </row>
    <row r="299" spans="9:11" ht="12.75">
      <c r="I299" s="4"/>
      <c r="J299" s="4"/>
      <c r="K299" s="4"/>
    </row>
    <row r="300" spans="9:11" ht="12.75">
      <c r="I300" s="4"/>
      <c r="J300" s="4"/>
      <c r="K300" s="4"/>
    </row>
    <row r="301" spans="9:11" ht="12.75">
      <c r="I301" s="4"/>
      <c r="J301" s="4"/>
      <c r="K301" s="4"/>
    </row>
    <row r="302" spans="9:11" ht="12.75">
      <c r="I302" s="4"/>
      <c r="J302" s="4"/>
      <c r="K302" s="4"/>
    </row>
    <row r="303" spans="9:11" ht="12.75">
      <c r="I303" s="4"/>
      <c r="J303" s="4"/>
      <c r="K303" s="4"/>
    </row>
    <row r="304" spans="9:11" ht="12.75">
      <c r="I304" s="4"/>
      <c r="J304" s="4"/>
      <c r="K304" s="4"/>
    </row>
    <row r="305" spans="9:11" ht="12.75">
      <c r="I305" s="4"/>
      <c r="J305" s="4"/>
      <c r="K305" s="4"/>
    </row>
    <row r="306" spans="9:11" ht="12.75">
      <c r="I306" s="4"/>
      <c r="J306" s="4"/>
      <c r="K306" s="4"/>
    </row>
    <row r="307" spans="9:11" ht="12.75">
      <c r="I307" s="4"/>
      <c r="J307" s="4"/>
      <c r="K307" s="4"/>
    </row>
    <row r="308" spans="9:11" ht="12.75">
      <c r="I308" s="4"/>
      <c r="J308" s="4"/>
      <c r="K308" s="4"/>
    </row>
    <row r="309" spans="9:11" ht="12.75">
      <c r="I309" s="4"/>
      <c r="J309" s="4"/>
      <c r="K309" s="4"/>
    </row>
    <row r="310" spans="9:11" ht="12.75">
      <c r="I310" s="4"/>
      <c r="J310" s="4"/>
      <c r="K310" s="4"/>
    </row>
    <row r="311" spans="9:11" ht="12.75">
      <c r="I311" s="4"/>
      <c r="J311" s="4"/>
      <c r="K311" s="4"/>
    </row>
    <row r="312" spans="9:11" ht="12.75">
      <c r="I312" s="4"/>
      <c r="J312" s="4"/>
      <c r="K312" s="4"/>
    </row>
    <row r="313" spans="9:11" ht="12.75">
      <c r="I313" s="4"/>
      <c r="J313" s="4"/>
      <c r="K313" s="4"/>
    </row>
    <row r="314" spans="9:11" ht="12.75">
      <c r="I314" s="4"/>
      <c r="J314" s="4"/>
      <c r="K314" s="4"/>
    </row>
    <row r="315" spans="9:11" ht="12.75">
      <c r="I315" s="4"/>
      <c r="J315" s="4"/>
      <c r="K315" s="4"/>
    </row>
    <row r="316" spans="9:11" ht="12.75">
      <c r="I316" s="4"/>
      <c r="J316" s="4"/>
      <c r="K316" s="4"/>
    </row>
    <row r="317" spans="9:11" ht="12.75">
      <c r="I317" s="4"/>
      <c r="J317" s="4"/>
      <c r="K317" s="4"/>
    </row>
    <row r="318" spans="9:11" ht="12.75">
      <c r="I318" s="4"/>
      <c r="J318" s="4"/>
      <c r="K318" s="4"/>
    </row>
    <row r="319" spans="9:11" ht="12.75">
      <c r="I319" s="4"/>
      <c r="J319" s="4"/>
      <c r="K319" s="4"/>
    </row>
    <row r="320" spans="9:11" ht="12.75">
      <c r="I320" s="4"/>
      <c r="J320" s="4"/>
      <c r="K320" s="4"/>
    </row>
    <row r="321" spans="9:11" ht="12.75">
      <c r="I321" s="4"/>
      <c r="J321" s="4"/>
      <c r="K321" s="4"/>
    </row>
    <row r="322" spans="9:11" ht="12.75">
      <c r="I322" s="4"/>
      <c r="J322" s="4"/>
      <c r="K322" s="4"/>
    </row>
    <row r="323" spans="9:11" ht="12.75">
      <c r="I323" s="4"/>
      <c r="J323" s="4"/>
      <c r="K323" s="4"/>
    </row>
    <row r="324" spans="9:11" ht="12.75">
      <c r="I324" s="4"/>
      <c r="J324" s="4"/>
      <c r="K324" s="4"/>
    </row>
    <row r="325" spans="9:11" ht="12.75">
      <c r="I325" s="4"/>
      <c r="J325" s="4"/>
      <c r="K325" s="4"/>
    </row>
    <row r="326" spans="9:11" ht="12.75">
      <c r="I326" s="4"/>
      <c r="J326" s="4"/>
      <c r="K326" s="4"/>
    </row>
    <row r="327" spans="9:11" ht="12.75">
      <c r="I327" s="4"/>
      <c r="J327" s="4"/>
      <c r="K327" s="4"/>
    </row>
    <row r="328" spans="9:11" ht="12.75">
      <c r="I328" s="4"/>
      <c r="J328" s="4"/>
      <c r="K328" s="4"/>
    </row>
    <row r="329" spans="9:11" ht="12.75">
      <c r="I329" s="4"/>
      <c r="J329" s="4"/>
      <c r="K329" s="4"/>
    </row>
    <row r="330" spans="9:11" ht="12.75">
      <c r="I330" s="4"/>
      <c r="J330" s="4"/>
      <c r="K330" s="4"/>
    </row>
    <row r="331" spans="9:11" ht="12.75">
      <c r="I331" s="4"/>
      <c r="J331" s="4"/>
      <c r="K331" s="4"/>
    </row>
    <row r="332" spans="9:11" ht="12.75">
      <c r="I332" s="4"/>
      <c r="J332" s="4"/>
      <c r="K332" s="4"/>
    </row>
    <row r="333" spans="9:11" ht="12.75">
      <c r="I333" s="4"/>
      <c r="J333" s="4"/>
      <c r="K333" s="4"/>
    </row>
    <row r="334" spans="9:11" ht="12.75">
      <c r="I334" s="4"/>
      <c r="J334" s="4"/>
      <c r="K334" s="4"/>
    </row>
    <row r="335" spans="9:11" ht="12.75">
      <c r="I335" s="4"/>
      <c r="J335" s="4"/>
      <c r="K335" s="4"/>
    </row>
    <row r="336" spans="9:11" ht="12.75">
      <c r="I336" s="4"/>
      <c r="J336" s="4"/>
      <c r="K336" s="4"/>
    </row>
    <row r="337" spans="9:11" ht="12.75">
      <c r="I337" s="4"/>
      <c r="J337" s="4"/>
      <c r="K337" s="4"/>
    </row>
    <row r="338" spans="9:11" ht="12.75">
      <c r="I338" s="4"/>
      <c r="J338" s="4"/>
      <c r="K338" s="4"/>
    </row>
    <row r="339" spans="9:11" ht="12.75">
      <c r="I339" s="4"/>
      <c r="J339" s="4"/>
      <c r="K339" s="4"/>
    </row>
    <row r="340" spans="9:11" ht="12.75">
      <c r="I340" s="4"/>
      <c r="J340" s="4"/>
      <c r="K340" s="4"/>
    </row>
    <row r="341" spans="9:11" ht="12.75">
      <c r="I341" s="4"/>
      <c r="J341" s="4"/>
      <c r="K341" s="4"/>
    </row>
    <row r="342" spans="9:11" ht="12.75">
      <c r="I342" s="4"/>
      <c r="J342" s="4"/>
      <c r="K342" s="4"/>
    </row>
    <row r="343" spans="9:11" ht="12.75">
      <c r="I343" s="4"/>
      <c r="J343" s="4"/>
      <c r="K343" s="4"/>
    </row>
    <row r="344" spans="9:11" ht="12.75">
      <c r="I344" s="4"/>
      <c r="J344" s="4"/>
      <c r="K344" s="4"/>
    </row>
    <row r="345" spans="9:11" ht="12.75">
      <c r="I345" s="4"/>
      <c r="J345" s="4"/>
      <c r="K345" s="4"/>
    </row>
    <row r="346" spans="9:11" ht="12.75">
      <c r="I346" s="4"/>
      <c r="J346" s="4"/>
      <c r="K346" s="4"/>
    </row>
    <row r="347" spans="9:11" ht="12.75">
      <c r="I347" s="4"/>
      <c r="J347" s="4"/>
      <c r="K347" s="4"/>
    </row>
    <row r="348" spans="9:11" ht="12.75">
      <c r="I348" s="4"/>
      <c r="J348" s="4"/>
      <c r="K348" s="4"/>
    </row>
    <row r="349" spans="9:11" ht="12.75">
      <c r="I349" s="4"/>
      <c r="J349" s="4"/>
      <c r="K349" s="4"/>
    </row>
    <row r="350" spans="9:11" ht="12.75">
      <c r="I350" s="4"/>
      <c r="J350" s="4"/>
      <c r="K350" s="4"/>
    </row>
    <row r="351" spans="9:11" ht="12.75">
      <c r="I351" s="4"/>
      <c r="J351" s="4"/>
      <c r="K351" s="4"/>
    </row>
    <row r="352" spans="9:11" ht="12.75">
      <c r="I352" s="4"/>
      <c r="J352" s="4"/>
      <c r="K352" s="4"/>
    </row>
    <row r="353" spans="9:11" ht="12.75">
      <c r="I353" s="4"/>
      <c r="J353" s="4"/>
      <c r="K353" s="4"/>
    </row>
    <row r="354" spans="9:11" ht="12.75">
      <c r="I354" s="4"/>
      <c r="J354" s="4"/>
      <c r="K354" s="4"/>
    </row>
    <row r="355" spans="9:11" ht="12.75">
      <c r="I355" s="4"/>
      <c r="J355" s="4"/>
      <c r="K355" s="4"/>
    </row>
    <row r="356" spans="9:11" ht="12.75">
      <c r="I356" s="4"/>
      <c r="J356" s="4"/>
      <c r="K356" s="4"/>
    </row>
    <row r="357" spans="9:11" ht="12.75">
      <c r="I357" s="4"/>
      <c r="J357" s="4"/>
      <c r="K357" s="4"/>
    </row>
    <row r="358" spans="9:11" ht="12.75">
      <c r="I358" s="4"/>
      <c r="J358" s="4"/>
      <c r="K358" s="4"/>
    </row>
    <row r="359" spans="9:11" ht="12.75">
      <c r="I359" s="4"/>
      <c r="J359" s="4"/>
      <c r="K359" s="4"/>
    </row>
    <row r="360" spans="9:11" ht="12.75">
      <c r="I360" s="4"/>
      <c r="J360" s="4"/>
      <c r="K360" s="4"/>
    </row>
    <row r="361" spans="9:11" ht="12.75">
      <c r="I361" s="4"/>
      <c r="J361" s="4"/>
      <c r="K361" s="4"/>
    </row>
    <row r="362" spans="9:11" ht="12.75">
      <c r="I362" s="4"/>
      <c r="J362" s="4"/>
      <c r="K362" s="4"/>
    </row>
    <row r="363" spans="9:11" ht="12.75">
      <c r="I363" s="4"/>
      <c r="J363" s="4"/>
      <c r="K363" s="4"/>
    </row>
    <row r="364" spans="9:11" ht="12.75">
      <c r="I364" s="4"/>
      <c r="J364" s="4"/>
      <c r="K364" s="4"/>
    </row>
    <row r="365" spans="9:11" ht="12.75">
      <c r="I365" s="4"/>
      <c r="J365" s="4"/>
      <c r="K365" s="4"/>
    </row>
    <row r="366" spans="9:11" ht="12.75">
      <c r="I366" s="4"/>
      <c r="J366" s="4"/>
      <c r="K366" s="4"/>
    </row>
    <row r="367" spans="9:11" ht="12.75">
      <c r="I367" s="4"/>
      <c r="J367" s="4"/>
      <c r="K367" s="4"/>
    </row>
    <row r="368" spans="9:11" ht="12.75">
      <c r="I368" s="4"/>
      <c r="J368" s="4"/>
      <c r="K368" s="4"/>
    </row>
    <row r="369" spans="9:11" ht="12.75">
      <c r="I369" s="4"/>
      <c r="J369" s="4"/>
      <c r="K369" s="4"/>
    </row>
    <row r="370" spans="9:11" ht="12.75">
      <c r="I370" s="4"/>
      <c r="J370" s="4"/>
      <c r="K370" s="4"/>
    </row>
    <row r="371" spans="9:11" ht="12.75">
      <c r="I371" s="4"/>
      <c r="J371" s="4"/>
      <c r="K371" s="4"/>
    </row>
    <row r="372" spans="9:11" ht="12.75">
      <c r="I372" s="4"/>
      <c r="J372" s="4"/>
      <c r="K372" s="4"/>
    </row>
    <row r="373" spans="9:11" ht="12.75">
      <c r="I373" s="4"/>
      <c r="J373" s="4"/>
      <c r="K373" s="4"/>
    </row>
    <row r="374" spans="9:11" ht="12.75">
      <c r="I374" s="4"/>
      <c r="J374" s="4"/>
      <c r="K374" s="4"/>
    </row>
  </sheetData>
  <mergeCells count="1">
    <mergeCell ref="B1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74"/>
  <sheetViews>
    <sheetView workbookViewId="0" topLeftCell="A1">
      <pane ySplit="19" topLeftCell="BM22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3.8515625" style="0" customWidth="1"/>
    <col min="2" max="2" width="24.00390625" style="0" bestFit="1" customWidth="1"/>
    <col min="12" max="12" width="9.140625" style="7" customWidth="1"/>
  </cols>
  <sheetData>
    <row r="1" spans="1:15" ht="12.75">
      <c r="A1" s="8"/>
      <c r="B1" s="85" t="s">
        <v>86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9"/>
      <c r="O1" s="9"/>
    </row>
    <row r="2" spans="1:15" ht="12.75">
      <c r="A2" s="8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"/>
      <c r="O2" s="9"/>
    </row>
    <row r="3" spans="1:15" ht="15">
      <c r="A3" s="10"/>
      <c r="B3" s="10" t="s">
        <v>18</v>
      </c>
      <c r="C3" s="10" t="s">
        <v>19</v>
      </c>
      <c r="D3" s="10"/>
      <c r="E3" s="10"/>
      <c r="F3" s="8"/>
      <c r="G3" s="8"/>
      <c r="H3" s="11"/>
      <c r="I3" s="12"/>
      <c r="J3" s="12"/>
      <c r="K3" s="12"/>
      <c r="L3" s="9" t="s">
        <v>0</v>
      </c>
      <c r="M3" s="13"/>
      <c r="N3" s="9" t="s">
        <v>33</v>
      </c>
      <c r="O3" s="9" t="s">
        <v>33</v>
      </c>
    </row>
    <row r="4" spans="1:15" ht="15">
      <c r="A4" s="14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  <c r="J4" s="17" t="s">
        <v>16</v>
      </c>
      <c r="K4" s="9" t="s">
        <v>9</v>
      </c>
      <c r="L4" s="9" t="s">
        <v>10</v>
      </c>
      <c r="M4" s="9" t="s">
        <v>11</v>
      </c>
      <c r="N4" s="9" t="s">
        <v>34</v>
      </c>
      <c r="O4" s="9" t="s">
        <v>9</v>
      </c>
    </row>
    <row r="5" spans="1:15" ht="12.75">
      <c r="A5" s="1"/>
      <c r="B5" s="26" t="s">
        <v>48</v>
      </c>
      <c r="C5" s="27">
        <f>J23</f>
        <v>1256</v>
      </c>
      <c r="D5" s="27">
        <f>J40</f>
        <v>0</v>
      </c>
      <c r="E5" s="27">
        <f>J57</f>
        <v>0</v>
      </c>
      <c r="F5" s="27">
        <f>J74</f>
        <v>0</v>
      </c>
      <c r="G5" s="27">
        <f>J91</f>
        <v>0</v>
      </c>
      <c r="H5" s="27">
        <f>J108</f>
        <v>0</v>
      </c>
      <c r="I5" s="27">
        <f>I125</f>
        <v>0</v>
      </c>
      <c r="J5" s="27">
        <f>I142</f>
        <v>0</v>
      </c>
      <c r="K5" s="22">
        <f aca="true" t="shared" si="0" ref="K5:K14">SUM(C5:J5)</f>
        <v>1256</v>
      </c>
      <c r="L5" s="18">
        <f aca="true" t="shared" si="1" ref="L5:L14">SUM(K23+K40+K57+K74+K91+K108+J125+J142)</f>
        <v>6</v>
      </c>
      <c r="M5" s="19">
        <f aca="true" t="shared" si="2" ref="M5:M14">IF(K5=0,0,SUM(K5/L5))</f>
        <v>209.33333333333334</v>
      </c>
      <c r="N5" s="24">
        <f aca="true" t="shared" si="3" ref="N5:N14">MAX(C23:I23,C40:I40,C57:I57,C74:I74,C91:I91,C108:I108,C125:H125,C142:H142)</f>
        <v>246</v>
      </c>
      <c r="O5" s="24">
        <f aca="true" t="shared" si="4" ref="O5:O14">MAX(C5:J5)</f>
        <v>1256</v>
      </c>
    </row>
    <row r="6" spans="1:15" ht="12.75">
      <c r="A6" s="1"/>
      <c r="B6" s="26" t="s">
        <v>87</v>
      </c>
      <c r="C6" s="27">
        <f aca="true" t="shared" si="5" ref="C6:C14">J24</f>
        <v>985</v>
      </c>
      <c r="D6" s="27">
        <f aca="true" t="shared" si="6" ref="D6:D14">J41</f>
        <v>0</v>
      </c>
      <c r="E6" s="27">
        <f aca="true" t="shared" si="7" ref="E6:E14">J58</f>
        <v>0</v>
      </c>
      <c r="F6" s="27">
        <f aca="true" t="shared" si="8" ref="F6:F14">J75</f>
        <v>0</v>
      </c>
      <c r="G6" s="27">
        <f aca="true" t="shared" si="9" ref="G6:G14">J92</f>
        <v>0</v>
      </c>
      <c r="H6" s="27">
        <f aca="true" t="shared" si="10" ref="H6:H14">J109</f>
        <v>0</v>
      </c>
      <c r="I6" s="27">
        <f aca="true" t="shared" si="11" ref="I6:I14">I126</f>
        <v>0</v>
      </c>
      <c r="J6" s="27">
        <f aca="true" t="shared" si="12" ref="J6:J14">I143</f>
        <v>0</v>
      </c>
      <c r="K6" s="22">
        <f t="shared" si="0"/>
        <v>985</v>
      </c>
      <c r="L6" s="18">
        <f t="shared" si="1"/>
        <v>5</v>
      </c>
      <c r="M6" s="19">
        <f t="shared" si="2"/>
        <v>197</v>
      </c>
      <c r="N6" s="24">
        <f t="shared" si="3"/>
        <v>222</v>
      </c>
      <c r="O6" s="24">
        <f t="shared" si="4"/>
        <v>985</v>
      </c>
    </row>
    <row r="7" spans="1:15" ht="12.75">
      <c r="A7" s="1"/>
      <c r="B7" s="26" t="s">
        <v>88</v>
      </c>
      <c r="C7" s="27">
        <f t="shared" si="5"/>
        <v>615</v>
      </c>
      <c r="D7" s="27">
        <f t="shared" si="6"/>
        <v>0</v>
      </c>
      <c r="E7" s="27">
        <f t="shared" si="7"/>
        <v>0</v>
      </c>
      <c r="F7" s="27">
        <f t="shared" si="8"/>
        <v>0</v>
      </c>
      <c r="G7" s="27">
        <f t="shared" si="9"/>
        <v>0</v>
      </c>
      <c r="H7" s="27">
        <f t="shared" si="10"/>
        <v>0</v>
      </c>
      <c r="I7" s="27">
        <f t="shared" si="11"/>
        <v>0</v>
      </c>
      <c r="J7" s="27">
        <f t="shared" si="12"/>
        <v>0</v>
      </c>
      <c r="K7" s="22">
        <f t="shared" si="0"/>
        <v>615</v>
      </c>
      <c r="L7" s="18">
        <f t="shared" si="1"/>
        <v>3</v>
      </c>
      <c r="M7" s="19">
        <f t="shared" si="2"/>
        <v>205</v>
      </c>
      <c r="N7" s="24">
        <f t="shared" si="3"/>
        <v>238</v>
      </c>
      <c r="O7" s="24">
        <f t="shared" si="4"/>
        <v>615</v>
      </c>
    </row>
    <row r="8" spans="1:15" ht="12.75">
      <c r="A8" s="1"/>
      <c r="B8" s="26" t="s">
        <v>92</v>
      </c>
      <c r="C8" s="27">
        <f t="shared" si="5"/>
        <v>1513</v>
      </c>
      <c r="D8" s="27">
        <f t="shared" si="6"/>
        <v>0</v>
      </c>
      <c r="E8" s="27">
        <f t="shared" si="7"/>
        <v>0</v>
      </c>
      <c r="F8" s="27">
        <f t="shared" si="8"/>
        <v>0</v>
      </c>
      <c r="G8" s="27">
        <f t="shared" si="9"/>
        <v>0</v>
      </c>
      <c r="H8" s="27">
        <f t="shared" si="10"/>
        <v>0</v>
      </c>
      <c r="I8" s="27">
        <f t="shared" si="11"/>
        <v>0</v>
      </c>
      <c r="J8" s="27">
        <f t="shared" si="12"/>
        <v>0</v>
      </c>
      <c r="K8" s="22">
        <f t="shared" si="0"/>
        <v>1513</v>
      </c>
      <c r="L8" s="18">
        <f t="shared" si="1"/>
        <v>7</v>
      </c>
      <c r="M8" s="19">
        <f t="shared" si="2"/>
        <v>216.14285714285714</v>
      </c>
      <c r="N8" s="24">
        <f t="shared" si="3"/>
        <v>268</v>
      </c>
      <c r="O8" s="24">
        <f t="shared" si="4"/>
        <v>1513</v>
      </c>
    </row>
    <row r="9" spans="1:15" ht="12.75">
      <c r="A9" s="1"/>
      <c r="B9" s="26" t="s">
        <v>89</v>
      </c>
      <c r="C9" s="27">
        <f t="shared" si="5"/>
        <v>1406</v>
      </c>
      <c r="D9" s="27">
        <f t="shared" si="6"/>
        <v>0</v>
      </c>
      <c r="E9" s="27">
        <f t="shared" si="7"/>
        <v>0</v>
      </c>
      <c r="F9" s="27">
        <f t="shared" si="8"/>
        <v>0</v>
      </c>
      <c r="G9" s="27">
        <f t="shared" si="9"/>
        <v>0</v>
      </c>
      <c r="H9" s="27">
        <f t="shared" si="10"/>
        <v>0</v>
      </c>
      <c r="I9" s="27">
        <f t="shared" si="11"/>
        <v>0</v>
      </c>
      <c r="J9" s="27">
        <f t="shared" si="12"/>
        <v>0</v>
      </c>
      <c r="K9" s="22">
        <f t="shared" si="0"/>
        <v>1406</v>
      </c>
      <c r="L9" s="18">
        <f t="shared" si="1"/>
        <v>7</v>
      </c>
      <c r="M9" s="19">
        <f t="shared" si="2"/>
        <v>200.85714285714286</v>
      </c>
      <c r="N9" s="24">
        <f t="shared" si="3"/>
        <v>237</v>
      </c>
      <c r="O9" s="24">
        <f t="shared" si="4"/>
        <v>1406</v>
      </c>
    </row>
    <row r="10" spans="1:15" ht="12.75">
      <c r="A10" s="1"/>
      <c r="B10" s="26" t="s">
        <v>47</v>
      </c>
      <c r="C10" s="27">
        <f t="shared" si="5"/>
        <v>1438</v>
      </c>
      <c r="D10" s="27">
        <f t="shared" si="6"/>
        <v>0</v>
      </c>
      <c r="E10" s="27">
        <f t="shared" si="7"/>
        <v>0</v>
      </c>
      <c r="F10" s="27">
        <f t="shared" si="8"/>
        <v>0</v>
      </c>
      <c r="G10" s="27">
        <f t="shared" si="9"/>
        <v>0</v>
      </c>
      <c r="H10" s="27">
        <f t="shared" si="10"/>
        <v>0</v>
      </c>
      <c r="I10" s="27">
        <f t="shared" si="11"/>
        <v>0</v>
      </c>
      <c r="J10" s="27">
        <f t="shared" si="12"/>
        <v>0</v>
      </c>
      <c r="K10" s="22">
        <f t="shared" si="0"/>
        <v>1438</v>
      </c>
      <c r="L10" s="18">
        <f t="shared" si="1"/>
        <v>7</v>
      </c>
      <c r="M10" s="19">
        <f t="shared" si="2"/>
        <v>205.42857142857142</v>
      </c>
      <c r="N10" s="24">
        <f t="shared" si="3"/>
        <v>246</v>
      </c>
      <c r="O10" s="24">
        <f t="shared" si="4"/>
        <v>1438</v>
      </c>
    </row>
    <row r="11" spans="1:15" ht="12.75">
      <c r="A11" s="1"/>
      <c r="B11" s="26" t="s">
        <v>90</v>
      </c>
      <c r="C11" s="27">
        <f t="shared" si="5"/>
        <v>0</v>
      </c>
      <c r="D11" s="27">
        <f t="shared" si="6"/>
        <v>0</v>
      </c>
      <c r="E11" s="27">
        <f t="shared" si="7"/>
        <v>0</v>
      </c>
      <c r="F11" s="27">
        <f t="shared" si="8"/>
        <v>0</v>
      </c>
      <c r="G11" s="27">
        <f t="shared" si="9"/>
        <v>0</v>
      </c>
      <c r="H11" s="27">
        <f t="shared" si="10"/>
        <v>0</v>
      </c>
      <c r="I11" s="27">
        <f t="shared" si="11"/>
        <v>0</v>
      </c>
      <c r="J11" s="27">
        <f t="shared" si="12"/>
        <v>0</v>
      </c>
      <c r="K11" s="22">
        <f t="shared" si="0"/>
        <v>0</v>
      </c>
      <c r="L11" s="18">
        <f t="shared" si="1"/>
        <v>0</v>
      </c>
      <c r="M11" s="19">
        <f t="shared" si="2"/>
        <v>0</v>
      </c>
      <c r="N11" s="24">
        <f t="shared" si="3"/>
        <v>0</v>
      </c>
      <c r="O11" s="24">
        <f t="shared" si="4"/>
        <v>0</v>
      </c>
    </row>
    <row r="12" spans="1:15" ht="12.75">
      <c r="A12" s="1"/>
      <c r="B12" s="26" t="s">
        <v>91</v>
      </c>
      <c r="C12" s="27">
        <f t="shared" si="5"/>
        <v>0</v>
      </c>
      <c r="D12" s="27">
        <f t="shared" si="6"/>
        <v>0</v>
      </c>
      <c r="E12" s="27">
        <f t="shared" si="7"/>
        <v>0</v>
      </c>
      <c r="F12" s="27">
        <f t="shared" si="8"/>
        <v>0</v>
      </c>
      <c r="G12" s="27">
        <f t="shared" si="9"/>
        <v>0</v>
      </c>
      <c r="H12" s="27">
        <f t="shared" si="10"/>
        <v>0</v>
      </c>
      <c r="I12" s="27">
        <f t="shared" si="11"/>
        <v>0</v>
      </c>
      <c r="J12" s="27">
        <f t="shared" si="12"/>
        <v>0</v>
      </c>
      <c r="K12" s="22">
        <f t="shared" si="0"/>
        <v>0</v>
      </c>
      <c r="L12" s="18">
        <f t="shared" si="1"/>
        <v>0</v>
      </c>
      <c r="M12" s="19">
        <f t="shared" si="2"/>
        <v>0</v>
      </c>
      <c r="N12" s="24">
        <f t="shared" si="3"/>
        <v>0</v>
      </c>
      <c r="O12" s="24">
        <f t="shared" si="4"/>
        <v>0</v>
      </c>
    </row>
    <row r="13" spans="1:15" ht="12.75">
      <c r="A13" s="1"/>
      <c r="B13" s="62" t="s">
        <v>93</v>
      </c>
      <c r="C13" s="27">
        <f t="shared" si="5"/>
        <v>0</v>
      </c>
      <c r="D13" s="27">
        <f t="shared" si="6"/>
        <v>0</v>
      </c>
      <c r="E13" s="27">
        <f t="shared" si="7"/>
        <v>0</v>
      </c>
      <c r="F13" s="27">
        <f t="shared" si="8"/>
        <v>0</v>
      </c>
      <c r="G13" s="27">
        <f t="shared" si="9"/>
        <v>0</v>
      </c>
      <c r="H13" s="27">
        <f t="shared" si="10"/>
        <v>0</v>
      </c>
      <c r="I13" s="27">
        <f t="shared" si="11"/>
        <v>0</v>
      </c>
      <c r="J13" s="27">
        <f t="shared" si="12"/>
        <v>0</v>
      </c>
      <c r="K13" s="22">
        <f t="shared" si="0"/>
        <v>0</v>
      </c>
      <c r="L13" s="18">
        <f t="shared" si="1"/>
        <v>0</v>
      </c>
      <c r="M13" s="19">
        <f t="shared" si="2"/>
        <v>0</v>
      </c>
      <c r="N13" s="24">
        <f t="shared" si="3"/>
        <v>0</v>
      </c>
      <c r="O13" s="24">
        <f t="shared" si="4"/>
        <v>0</v>
      </c>
    </row>
    <row r="14" spans="1:15" ht="13.5" thickBot="1">
      <c r="A14" s="55"/>
      <c r="B14" s="31" t="s">
        <v>94</v>
      </c>
      <c r="C14" s="30">
        <f t="shared" si="5"/>
        <v>0</v>
      </c>
      <c r="D14" s="30">
        <f t="shared" si="6"/>
        <v>0</v>
      </c>
      <c r="E14" s="30">
        <f t="shared" si="7"/>
        <v>0</v>
      </c>
      <c r="F14" s="30">
        <f t="shared" si="8"/>
        <v>0</v>
      </c>
      <c r="G14" s="30">
        <f t="shared" si="9"/>
        <v>0</v>
      </c>
      <c r="H14" s="30">
        <f t="shared" si="10"/>
        <v>0</v>
      </c>
      <c r="I14" s="30">
        <f t="shared" si="11"/>
        <v>0</v>
      </c>
      <c r="J14" s="30">
        <f t="shared" si="12"/>
        <v>0</v>
      </c>
      <c r="K14" s="33">
        <f t="shared" si="0"/>
        <v>0</v>
      </c>
      <c r="L14" s="33">
        <f t="shared" si="1"/>
        <v>0</v>
      </c>
      <c r="M14" s="56">
        <f t="shared" si="2"/>
        <v>0</v>
      </c>
      <c r="N14" s="25">
        <f t="shared" si="3"/>
        <v>0</v>
      </c>
      <c r="O14" s="25">
        <f t="shared" si="4"/>
        <v>0</v>
      </c>
    </row>
    <row r="15" spans="1:13" ht="12.75">
      <c r="A15" s="57"/>
      <c r="B15" s="58" t="s">
        <v>0</v>
      </c>
      <c r="C15" s="59">
        <f aca="true" t="shared" si="13" ref="C15:L15">SUM(C5:C14)</f>
        <v>7213</v>
      </c>
      <c r="D15" s="59">
        <f t="shared" si="13"/>
        <v>0</v>
      </c>
      <c r="E15" s="59">
        <f t="shared" si="13"/>
        <v>0</v>
      </c>
      <c r="F15" s="59">
        <f t="shared" si="13"/>
        <v>0</v>
      </c>
      <c r="G15" s="59">
        <f t="shared" si="13"/>
        <v>0</v>
      </c>
      <c r="H15" s="59">
        <f t="shared" si="13"/>
        <v>0</v>
      </c>
      <c r="I15" s="59">
        <f t="shared" si="13"/>
        <v>0</v>
      </c>
      <c r="J15" s="59">
        <f t="shared" si="13"/>
        <v>0</v>
      </c>
      <c r="K15" s="60">
        <f t="shared" si="13"/>
        <v>7213</v>
      </c>
      <c r="L15" s="60">
        <f t="shared" si="13"/>
        <v>35</v>
      </c>
      <c r="M15" s="61">
        <f>IF(K15=0,0,SUM(K15/L15))</f>
        <v>206.0857142857143</v>
      </c>
    </row>
    <row r="16" spans="1:13" ht="12.75">
      <c r="A16" s="41"/>
      <c r="B16" s="42" t="s">
        <v>13</v>
      </c>
      <c r="C16" s="43">
        <f>J34</f>
        <v>7021</v>
      </c>
      <c r="D16" s="43">
        <f>J51</f>
        <v>0</v>
      </c>
      <c r="E16" s="43">
        <f>J68</f>
        <v>0</v>
      </c>
      <c r="F16" s="43">
        <f>J85</f>
        <v>0</v>
      </c>
      <c r="G16" s="43">
        <f>J102</f>
        <v>0</v>
      </c>
      <c r="H16" s="43">
        <f>J119</f>
        <v>0</v>
      </c>
      <c r="I16" s="43">
        <f>I136</f>
        <v>0</v>
      </c>
      <c r="J16" s="43">
        <f>I153</f>
        <v>0</v>
      </c>
      <c r="K16" s="44">
        <f>SUM(C16:J16)</f>
        <v>7021</v>
      </c>
      <c r="L16" s="44">
        <f>SUM(K34+K51+K68+K85+K102+K119+J136+J153)</f>
        <v>35</v>
      </c>
      <c r="M16" s="45">
        <f>IF(K16=0,0,SUM(K16/L16))</f>
        <v>200.6</v>
      </c>
    </row>
    <row r="17" spans="1:13" ht="12.75">
      <c r="A17" s="51"/>
      <c r="B17" s="52" t="s">
        <v>14</v>
      </c>
      <c r="C17" s="53">
        <f>L35</f>
        <v>10</v>
      </c>
      <c r="D17" s="53">
        <f>L52</f>
        <v>0</v>
      </c>
      <c r="E17" s="53">
        <f>L69</f>
        <v>0</v>
      </c>
      <c r="F17" s="53">
        <f>L86</f>
        <v>0</v>
      </c>
      <c r="G17" s="53">
        <f>L103</f>
        <v>0</v>
      </c>
      <c r="H17" s="53">
        <f>L120</f>
        <v>0</v>
      </c>
      <c r="I17" s="53">
        <f>K137</f>
        <v>0</v>
      </c>
      <c r="J17" s="53">
        <f>K154</f>
        <v>0</v>
      </c>
      <c r="K17" s="54" t="s">
        <v>15</v>
      </c>
      <c r="L17" s="49"/>
      <c r="M17" s="50">
        <f>SUM(C17:J17)</f>
        <v>10</v>
      </c>
    </row>
    <row r="18" spans="1:13" ht="12.75">
      <c r="A18" s="35"/>
      <c r="B18" s="36" t="s">
        <v>25</v>
      </c>
      <c r="C18" s="37">
        <v>7</v>
      </c>
      <c r="D18" s="37"/>
      <c r="E18" s="37"/>
      <c r="F18" s="37"/>
      <c r="G18" s="37"/>
      <c r="H18" s="37"/>
      <c r="I18" s="37"/>
      <c r="J18" s="37"/>
      <c r="K18" s="38" t="s">
        <v>15</v>
      </c>
      <c r="L18" s="39"/>
      <c r="M18" s="40">
        <f>SUM(C18:J18)</f>
        <v>7</v>
      </c>
    </row>
    <row r="19" spans="1:13" ht="12.75">
      <c r="A19" s="3"/>
      <c r="B19" s="29" t="s">
        <v>26</v>
      </c>
      <c r="C19" s="28">
        <f>SUM(C17:C18)</f>
        <v>17</v>
      </c>
      <c r="D19" s="28">
        <f aca="true" t="shared" si="14" ref="D19:J19">SUM(D17:D18)</f>
        <v>0</v>
      </c>
      <c r="E19" s="28">
        <f t="shared" si="14"/>
        <v>0</v>
      </c>
      <c r="F19" s="28">
        <f t="shared" si="14"/>
        <v>0</v>
      </c>
      <c r="G19" s="28">
        <f t="shared" si="14"/>
        <v>0</v>
      </c>
      <c r="H19" s="28">
        <f t="shared" si="14"/>
        <v>0</v>
      </c>
      <c r="I19" s="28">
        <f t="shared" si="14"/>
        <v>0</v>
      </c>
      <c r="J19" s="28">
        <f t="shared" si="14"/>
        <v>0</v>
      </c>
      <c r="K19" s="23" t="s">
        <v>26</v>
      </c>
      <c r="L19" s="20"/>
      <c r="M19" s="21">
        <f>SUM(M17:M18)</f>
        <v>17</v>
      </c>
    </row>
    <row r="21" spans="1:12" ht="15">
      <c r="A21" s="10"/>
      <c r="B21" s="10" t="s">
        <v>62</v>
      </c>
      <c r="C21" s="10"/>
      <c r="D21" s="10"/>
      <c r="E21" s="10"/>
      <c r="F21" s="8"/>
      <c r="G21" s="8"/>
      <c r="H21" s="11"/>
      <c r="I21" s="12"/>
      <c r="J21" s="12" t="s">
        <v>17</v>
      </c>
      <c r="K21" s="12"/>
      <c r="L21" s="17"/>
    </row>
    <row r="22" spans="1:12" ht="15">
      <c r="A22" s="14"/>
      <c r="B22" s="14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6" t="s">
        <v>8</v>
      </c>
      <c r="J22" s="17" t="s">
        <v>9</v>
      </c>
      <c r="K22" s="17" t="s">
        <v>10</v>
      </c>
      <c r="L22" s="9" t="s">
        <v>11</v>
      </c>
    </row>
    <row r="23" spans="1:12" ht="12.75">
      <c r="A23" s="1"/>
      <c r="B23" s="26" t="str">
        <f>$B$5</f>
        <v>Michael Extra</v>
      </c>
      <c r="C23" s="27"/>
      <c r="D23" s="27">
        <v>246</v>
      </c>
      <c r="E23" s="27">
        <v>223</v>
      </c>
      <c r="F23" s="27">
        <v>171</v>
      </c>
      <c r="G23" s="27">
        <v>192</v>
      </c>
      <c r="H23" s="27">
        <v>215</v>
      </c>
      <c r="I23" s="27">
        <v>209</v>
      </c>
      <c r="J23" s="18">
        <f aca="true" t="shared" si="15" ref="J23:J32">SUM(C23:I23)</f>
        <v>1256</v>
      </c>
      <c r="K23" s="18">
        <f aca="true" t="shared" si="16" ref="K23:K32">COUNTIF(C23:I23,"&gt;0")</f>
        <v>6</v>
      </c>
      <c r="L23" s="19">
        <f aca="true" t="shared" si="17" ref="L23:L34">IF(J23=0,0,SUM(J23/K23))</f>
        <v>209.33333333333334</v>
      </c>
    </row>
    <row r="24" spans="1:12" ht="12.75">
      <c r="A24" s="1"/>
      <c r="B24" s="26" t="str">
        <f>$B$6</f>
        <v>Thijs v/d Wall</v>
      </c>
      <c r="C24" s="27">
        <v>213</v>
      </c>
      <c r="D24" s="27">
        <v>222</v>
      </c>
      <c r="E24" s="27">
        <v>180</v>
      </c>
      <c r="F24" s="27">
        <v>210</v>
      </c>
      <c r="G24" s="27">
        <v>160</v>
      </c>
      <c r="H24" s="27"/>
      <c r="I24" s="27"/>
      <c r="J24" s="18">
        <f t="shared" si="15"/>
        <v>985</v>
      </c>
      <c r="K24" s="18">
        <f t="shared" si="16"/>
        <v>5</v>
      </c>
      <c r="L24" s="19">
        <f t="shared" si="17"/>
        <v>197</v>
      </c>
    </row>
    <row r="25" spans="1:12" ht="12.75">
      <c r="A25" s="1"/>
      <c r="B25" s="26" t="str">
        <f>$B$7</f>
        <v>Sander Broers</v>
      </c>
      <c r="C25" s="27">
        <v>158</v>
      </c>
      <c r="D25" s="27"/>
      <c r="E25" s="27"/>
      <c r="F25" s="27"/>
      <c r="G25" s="27"/>
      <c r="H25" s="27">
        <v>238</v>
      </c>
      <c r="I25" s="27">
        <v>219</v>
      </c>
      <c r="J25" s="18">
        <f t="shared" si="15"/>
        <v>615</v>
      </c>
      <c r="K25" s="18">
        <f t="shared" si="16"/>
        <v>3</v>
      </c>
      <c r="L25" s="19">
        <f t="shared" si="17"/>
        <v>205</v>
      </c>
    </row>
    <row r="26" spans="1:12" ht="12.75">
      <c r="A26" s="1"/>
      <c r="B26" s="26" t="str">
        <f>$B$8</f>
        <v>Glenn Zillekens</v>
      </c>
      <c r="C26" s="27">
        <v>268</v>
      </c>
      <c r="D26" s="27">
        <v>209</v>
      </c>
      <c r="E26" s="27">
        <v>173</v>
      </c>
      <c r="F26" s="27">
        <v>221</v>
      </c>
      <c r="G26" s="27">
        <v>237</v>
      </c>
      <c r="H26" s="27">
        <v>224</v>
      </c>
      <c r="I26" s="27">
        <v>181</v>
      </c>
      <c r="J26" s="18">
        <f t="shared" si="15"/>
        <v>1513</v>
      </c>
      <c r="K26" s="18">
        <f t="shared" si="16"/>
        <v>7</v>
      </c>
      <c r="L26" s="19">
        <f t="shared" si="17"/>
        <v>216.14285714285714</v>
      </c>
    </row>
    <row r="27" spans="1:12" ht="12.75">
      <c r="A27" s="1"/>
      <c r="B27" s="26" t="str">
        <f>$B$9</f>
        <v>Bert de Win</v>
      </c>
      <c r="C27" s="27">
        <v>237</v>
      </c>
      <c r="D27" s="27">
        <v>166</v>
      </c>
      <c r="E27" s="27">
        <v>214</v>
      </c>
      <c r="F27" s="27">
        <v>189</v>
      </c>
      <c r="G27" s="27">
        <v>237</v>
      </c>
      <c r="H27" s="27">
        <v>165</v>
      </c>
      <c r="I27" s="27">
        <v>198</v>
      </c>
      <c r="J27" s="18">
        <f t="shared" si="15"/>
        <v>1406</v>
      </c>
      <c r="K27" s="18">
        <f t="shared" si="16"/>
        <v>7</v>
      </c>
      <c r="L27" s="19">
        <f t="shared" si="17"/>
        <v>200.85714285714286</v>
      </c>
    </row>
    <row r="28" spans="1:12" ht="12.75">
      <c r="A28" s="1"/>
      <c r="B28" s="26" t="str">
        <f>$B$10</f>
        <v>Jo Verstappen</v>
      </c>
      <c r="C28" s="27">
        <v>236</v>
      </c>
      <c r="D28" s="27">
        <v>206</v>
      </c>
      <c r="E28" s="27">
        <v>246</v>
      </c>
      <c r="F28" s="27">
        <v>192</v>
      </c>
      <c r="G28" s="27">
        <v>181</v>
      </c>
      <c r="H28" s="27">
        <v>194</v>
      </c>
      <c r="I28" s="27">
        <v>183</v>
      </c>
      <c r="J28" s="18">
        <f t="shared" si="15"/>
        <v>1438</v>
      </c>
      <c r="K28" s="18">
        <f t="shared" si="16"/>
        <v>7</v>
      </c>
      <c r="L28" s="19">
        <f t="shared" si="17"/>
        <v>205.42857142857142</v>
      </c>
    </row>
    <row r="29" spans="1:12" ht="12.75">
      <c r="A29" s="1"/>
      <c r="B29" s="26" t="str">
        <f>$B$11</f>
        <v>Hans Verreyt</v>
      </c>
      <c r="C29" s="27"/>
      <c r="D29" s="27"/>
      <c r="E29" s="27"/>
      <c r="F29" s="27"/>
      <c r="G29" s="27"/>
      <c r="H29" s="27"/>
      <c r="I29" s="27"/>
      <c r="J29" s="18">
        <f t="shared" si="15"/>
        <v>0</v>
      </c>
      <c r="K29" s="18">
        <f t="shared" si="16"/>
        <v>0</v>
      </c>
      <c r="L29" s="19">
        <f t="shared" si="17"/>
        <v>0</v>
      </c>
    </row>
    <row r="30" spans="1:12" ht="12.75">
      <c r="A30" s="1"/>
      <c r="B30" s="26" t="str">
        <f>$B$12</f>
        <v>Angelique de Win</v>
      </c>
      <c r="C30" s="27"/>
      <c r="D30" s="27"/>
      <c r="E30" s="27"/>
      <c r="F30" s="27"/>
      <c r="G30" s="27"/>
      <c r="H30" s="27"/>
      <c r="I30" s="27"/>
      <c r="J30" s="18">
        <f t="shared" si="15"/>
        <v>0</v>
      </c>
      <c r="K30" s="18">
        <f t="shared" si="16"/>
        <v>0</v>
      </c>
      <c r="L30" s="19">
        <f t="shared" si="17"/>
        <v>0</v>
      </c>
    </row>
    <row r="31" spans="1:12" ht="12.75">
      <c r="A31" s="1"/>
      <c r="B31" s="62" t="str">
        <f>$B$13</f>
        <v>John Quick</v>
      </c>
      <c r="C31" s="27"/>
      <c r="D31" s="27"/>
      <c r="E31" s="27"/>
      <c r="F31" s="27"/>
      <c r="G31" s="27"/>
      <c r="H31" s="27"/>
      <c r="I31" s="27"/>
      <c r="J31" s="18">
        <f t="shared" si="15"/>
        <v>0</v>
      </c>
      <c r="K31" s="18">
        <f t="shared" si="16"/>
        <v>0</v>
      </c>
      <c r="L31" s="19">
        <f t="shared" si="17"/>
        <v>0</v>
      </c>
    </row>
    <row r="32" spans="1:12" ht="13.5" thickBot="1">
      <c r="A32" s="55"/>
      <c r="B32" s="31" t="str">
        <f>$B$14</f>
        <v>Brian Zillekens</v>
      </c>
      <c r="C32" s="30"/>
      <c r="D32" s="30"/>
      <c r="E32" s="30"/>
      <c r="F32" s="30"/>
      <c r="G32" s="30"/>
      <c r="H32" s="30"/>
      <c r="I32" s="30"/>
      <c r="J32" s="33">
        <f t="shared" si="15"/>
        <v>0</v>
      </c>
      <c r="K32" s="33">
        <f t="shared" si="16"/>
        <v>0</v>
      </c>
      <c r="L32" s="56">
        <f t="shared" si="17"/>
        <v>0</v>
      </c>
    </row>
    <row r="33" spans="1:13" ht="12.75">
      <c r="A33" s="57"/>
      <c r="B33" s="58" t="s">
        <v>0</v>
      </c>
      <c r="C33" s="59">
        <f aca="true" t="shared" si="18" ref="C33:I33">SUM(C23:C32)</f>
        <v>1112</v>
      </c>
      <c r="D33" s="59">
        <f t="shared" si="18"/>
        <v>1049</v>
      </c>
      <c r="E33" s="59">
        <f t="shared" si="18"/>
        <v>1036</v>
      </c>
      <c r="F33" s="59">
        <f t="shared" si="18"/>
        <v>983</v>
      </c>
      <c r="G33" s="59">
        <f t="shared" si="18"/>
        <v>1007</v>
      </c>
      <c r="H33" s="59">
        <f t="shared" si="18"/>
        <v>1036</v>
      </c>
      <c r="I33" s="59">
        <f t="shared" si="18"/>
        <v>990</v>
      </c>
      <c r="J33" s="60">
        <f>SUM(J23:J32)</f>
        <v>7213</v>
      </c>
      <c r="K33" s="60">
        <f>SUM(K23:K32)</f>
        <v>35</v>
      </c>
      <c r="L33" s="61">
        <f t="shared" si="17"/>
        <v>206.0857142857143</v>
      </c>
      <c r="M33" s="5"/>
    </row>
    <row r="34" spans="1:12" ht="12.75">
      <c r="A34" s="46"/>
      <c r="B34" s="47" t="s">
        <v>13</v>
      </c>
      <c r="C34" s="48">
        <v>993</v>
      </c>
      <c r="D34" s="48">
        <v>1027</v>
      </c>
      <c r="E34" s="48">
        <v>983</v>
      </c>
      <c r="F34" s="48">
        <v>1041</v>
      </c>
      <c r="G34" s="48">
        <v>906</v>
      </c>
      <c r="H34" s="48">
        <v>914</v>
      </c>
      <c r="I34" s="48">
        <v>1157</v>
      </c>
      <c r="J34" s="49">
        <f>SUM(C34:I34)</f>
        <v>7021</v>
      </c>
      <c r="K34" s="49">
        <f>COUNT(C34:I34)*5</f>
        <v>35</v>
      </c>
      <c r="L34" s="50">
        <f t="shared" si="17"/>
        <v>200.6</v>
      </c>
    </row>
    <row r="35" spans="1:13" ht="12.75">
      <c r="A35" s="63"/>
      <c r="B35" s="47" t="s">
        <v>14</v>
      </c>
      <c r="C35" s="64">
        <v>2</v>
      </c>
      <c r="D35" s="64">
        <v>2</v>
      </c>
      <c r="E35" s="64">
        <v>2</v>
      </c>
      <c r="F35" s="64">
        <v>0</v>
      </c>
      <c r="G35" s="64">
        <v>2</v>
      </c>
      <c r="H35" s="64">
        <v>2</v>
      </c>
      <c r="I35" s="64">
        <v>0</v>
      </c>
      <c r="J35" s="65" t="s">
        <v>15</v>
      </c>
      <c r="K35" s="65"/>
      <c r="L35" s="66">
        <f>SUM(C35:I35)</f>
        <v>10</v>
      </c>
      <c r="M35" s="5"/>
    </row>
    <row r="36" spans="1:13" ht="12.75">
      <c r="A36" s="34"/>
      <c r="B36" s="31"/>
      <c r="C36" s="32"/>
      <c r="D36" s="32"/>
      <c r="E36" s="32"/>
      <c r="F36" s="32"/>
      <c r="G36" s="32"/>
      <c r="H36" s="32"/>
      <c r="I36" s="32"/>
      <c r="J36" s="67"/>
      <c r="K36" s="67"/>
      <c r="L36" s="68"/>
      <c r="M36" s="5"/>
    </row>
    <row r="38" spans="1:12" ht="15">
      <c r="A38" s="10"/>
      <c r="B38" s="10" t="s">
        <v>63</v>
      </c>
      <c r="C38" s="10"/>
      <c r="D38" s="10"/>
      <c r="E38" s="10"/>
      <c r="F38" s="8"/>
      <c r="G38" s="8"/>
      <c r="H38" s="11"/>
      <c r="I38" s="12"/>
      <c r="J38" s="12" t="s">
        <v>17</v>
      </c>
      <c r="K38" s="12"/>
      <c r="L38" s="17"/>
    </row>
    <row r="39" spans="1:12" ht="15">
      <c r="A39" s="14"/>
      <c r="B39" s="14" t="s">
        <v>1</v>
      </c>
      <c r="C39" s="15" t="s">
        <v>2</v>
      </c>
      <c r="D39" s="15" t="s">
        <v>3</v>
      </c>
      <c r="E39" s="15" t="s">
        <v>4</v>
      </c>
      <c r="F39" s="15" t="s">
        <v>5</v>
      </c>
      <c r="G39" s="15" t="s">
        <v>6</v>
      </c>
      <c r="H39" s="15" t="s">
        <v>7</v>
      </c>
      <c r="I39" s="16" t="s">
        <v>8</v>
      </c>
      <c r="J39" s="17" t="s">
        <v>9</v>
      </c>
      <c r="K39" s="17" t="s">
        <v>10</v>
      </c>
      <c r="L39" s="9" t="s">
        <v>11</v>
      </c>
    </row>
    <row r="40" spans="1:12" ht="12.75">
      <c r="A40" s="1"/>
      <c r="B40" s="26" t="str">
        <f>$B$5</f>
        <v>Michael Extra</v>
      </c>
      <c r="C40" s="27"/>
      <c r="D40" s="27"/>
      <c r="E40" s="27"/>
      <c r="F40" s="27"/>
      <c r="G40" s="27"/>
      <c r="H40" s="27"/>
      <c r="I40" s="27"/>
      <c r="J40" s="18">
        <f aca="true" t="shared" si="19" ref="J40:J49">SUM(C40:I40)</f>
        <v>0</v>
      </c>
      <c r="K40" s="18">
        <f aca="true" t="shared" si="20" ref="K40:K49">COUNTIF(C40:I40,"&gt;0")</f>
        <v>0</v>
      </c>
      <c r="L40" s="19">
        <f aca="true" t="shared" si="21" ref="L40:L51">IF(J40=0,0,SUM(J40/K40))</f>
        <v>0</v>
      </c>
    </row>
    <row r="41" spans="1:12" ht="12.75">
      <c r="A41" s="1"/>
      <c r="B41" s="26" t="str">
        <f>$B$6</f>
        <v>Thijs v/d Wall</v>
      </c>
      <c r="C41" s="27"/>
      <c r="D41" s="27"/>
      <c r="E41" s="27"/>
      <c r="F41" s="27"/>
      <c r="G41" s="27"/>
      <c r="H41" s="27"/>
      <c r="I41" s="27"/>
      <c r="J41" s="18">
        <f t="shared" si="19"/>
        <v>0</v>
      </c>
      <c r="K41" s="18">
        <f t="shared" si="20"/>
        <v>0</v>
      </c>
      <c r="L41" s="19">
        <f t="shared" si="21"/>
        <v>0</v>
      </c>
    </row>
    <row r="42" spans="1:12" ht="12.75">
      <c r="A42" s="1"/>
      <c r="B42" s="26" t="str">
        <f>$B$7</f>
        <v>Sander Broers</v>
      </c>
      <c r="C42" s="27"/>
      <c r="D42" s="27"/>
      <c r="E42" s="27"/>
      <c r="F42" s="27"/>
      <c r="G42" s="27"/>
      <c r="H42" s="27"/>
      <c r="I42" s="27"/>
      <c r="J42" s="18">
        <f t="shared" si="19"/>
        <v>0</v>
      </c>
      <c r="K42" s="18">
        <f t="shared" si="20"/>
        <v>0</v>
      </c>
      <c r="L42" s="19">
        <f t="shared" si="21"/>
        <v>0</v>
      </c>
    </row>
    <row r="43" spans="1:12" ht="12.75">
      <c r="A43" s="1"/>
      <c r="B43" s="26" t="str">
        <f>$B$8</f>
        <v>Glenn Zillekens</v>
      </c>
      <c r="C43" s="27"/>
      <c r="D43" s="27"/>
      <c r="E43" s="27"/>
      <c r="F43" s="27"/>
      <c r="G43" s="27"/>
      <c r="H43" s="27"/>
      <c r="I43" s="27"/>
      <c r="J43" s="18">
        <f t="shared" si="19"/>
        <v>0</v>
      </c>
      <c r="K43" s="18">
        <f t="shared" si="20"/>
        <v>0</v>
      </c>
      <c r="L43" s="19">
        <f t="shared" si="21"/>
        <v>0</v>
      </c>
    </row>
    <row r="44" spans="1:12" ht="12.75">
      <c r="A44" s="1"/>
      <c r="B44" s="26" t="str">
        <f>$B$9</f>
        <v>Bert de Win</v>
      </c>
      <c r="C44" s="27"/>
      <c r="D44" s="27"/>
      <c r="E44" s="27"/>
      <c r="F44" s="27"/>
      <c r="G44" s="27"/>
      <c r="H44" s="27"/>
      <c r="I44" s="27"/>
      <c r="J44" s="18">
        <f t="shared" si="19"/>
        <v>0</v>
      </c>
      <c r="K44" s="18">
        <f t="shared" si="20"/>
        <v>0</v>
      </c>
      <c r="L44" s="19">
        <f t="shared" si="21"/>
        <v>0</v>
      </c>
    </row>
    <row r="45" spans="1:12" ht="12.75">
      <c r="A45" s="1"/>
      <c r="B45" s="26" t="str">
        <f>$B$10</f>
        <v>Jo Verstappen</v>
      </c>
      <c r="C45" s="27"/>
      <c r="D45" s="27"/>
      <c r="E45" s="27"/>
      <c r="F45" s="27"/>
      <c r="G45" s="27"/>
      <c r="H45" s="27"/>
      <c r="I45" s="27"/>
      <c r="J45" s="18">
        <f t="shared" si="19"/>
        <v>0</v>
      </c>
      <c r="K45" s="18">
        <f t="shared" si="20"/>
        <v>0</v>
      </c>
      <c r="L45" s="19">
        <f t="shared" si="21"/>
        <v>0</v>
      </c>
    </row>
    <row r="46" spans="1:12" ht="12.75">
      <c r="A46" s="1"/>
      <c r="B46" s="26" t="str">
        <f>$B$11</f>
        <v>Hans Verreyt</v>
      </c>
      <c r="C46" s="27"/>
      <c r="D46" s="27"/>
      <c r="E46" s="27"/>
      <c r="F46" s="27"/>
      <c r="G46" s="27"/>
      <c r="H46" s="27"/>
      <c r="I46" s="27"/>
      <c r="J46" s="18">
        <f t="shared" si="19"/>
        <v>0</v>
      </c>
      <c r="K46" s="18">
        <f t="shared" si="20"/>
        <v>0</v>
      </c>
      <c r="L46" s="19">
        <f t="shared" si="21"/>
        <v>0</v>
      </c>
    </row>
    <row r="47" spans="1:12" ht="12.75">
      <c r="A47" s="1"/>
      <c r="B47" s="26" t="str">
        <f>$B$12</f>
        <v>Angelique de Win</v>
      </c>
      <c r="C47" s="27"/>
      <c r="D47" s="27"/>
      <c r="E47" s="27"/>
      <c r="F47" s="27"/>
      <c r="G47" s="27"/>
      <c r="H47" s="27"/>
      <c r="I47" s="27"/>
      <c r="J47" s="18">
        <f t="shared" si="19"/>
        <v>0</v>
      </c>
      <c r="K47" s="18">
        <f t="shared" si="20"/>
        <v>0</v>
      </c>
      <c r="L47" s="19">
        <f t="shared" si="21"/>
        <v>0</v>
      </c>
    </row>
    <row r="48" spans="1:12" ht="12.75">
      <c r="A48" s="1"/>
      <c r="B48" s="62" t="str">
        <f>$B$13</f>
        <v>John Quick</v>
      </c>
      <c r="C48" s="27"/>
      <c r="D48" s="27"/>
      <c r="E48" s="27"/>
      <c r="F48" s="27"/>
      <c r="G48" s="27"/>
      <c r="H48" s="27"/>
      <c r="I48" s="27"/>
      <c r="J48" s="18">
        <f t="shared" si="19"/>
        <v>0</v>
      </c>
      <c r="K48" s="18">
        <f t="shared" si="20"/>
        <v>0</v>
      </c>
      <c r="L48" s="19">
        <f t="shared" si="21"/>
        <v>0</v>
      </c>
    </row>
    <row r="49" spans="1:12" ht="13.5" thickBot="1">
      <c r="A49" s="55"/>
      <c r="B49" s="31" t="str">
        <f>$B$14</f>
        <v>Brian Zillekens</v>
      </c>
      <c r="C49" s="30"/>
      <c r="D49" s="30"/>
      <c r="E49" s="30"/>
      <c r="F49" s="30"/>
      <c r="G49" s="30"/>
      <c r="H49" s="30"/>
      <c r="I49" s="30"/>
      <c r="J49" s="33">
        <f t="shared" si="19"/>
        <v>0</v>
      </c>
      <c r="K49" s="33">
        <f t="shared" si="20"/>
        <v>0</v>
      </c>
      <c r="L49" s="56">
        <f t="shared" si="21"/>
        <v>0</v>
      </c>
    </row>
    <row r="50" spans="1:13" ht="12.75">
      <c r="A50" s="57"/>
      <c r="B50" s="58" t="s">
        <v>0</v>
      </c>
      <c r="C50" s="59">
        <f aca="true" t="shared" si="22" ref="C50:H50">SUM(C40:C49)</f>
        <v>0</v>
      </c>
      <c r="D50" s="59">
        <f t="shared" si="22"/>
        <v>0</v>
      </c>
      <c r="E50" s="59">
        <f t="shared" si="22"/>
        <v>0</v>
      </c>
      <c r="F50" s="59">
        <f t="shared" si="22"/>
        <v>0</v>
      </c>
      <c r="G50" s="59">
        <f t="shared" si="22"/>
        <v>0</v>
      </c>
      <c r="H50" s="59">
        <f t="shared" si="22"/>
        <v>0</v>
      </c>
      <c r="I50" s="59"/>
      <c r="J50" s="60">
        <f>SUM(J40:J49)</f>
        <v>0</v>
      </c>
      <c r="K50" s="60">
        <f>SUM(K40:K49)</f>
        <v>0</v>
      </c>
      <c r="L50" s="61">
        <f t="shared" si="21"/>
        <v>0</v>
      </c>
      <c r="M50" s="5"/>
    </row>
    <row r="51" spans="1:12" ht="12.75">
      <c r="A51" s="46"/>
      <c r="B51" s="47" t="s">
        <v>13</v>
      </c>
      <c r="C51" s="48"/>
      <c r="D51" s="48"/>
      <c r="E51" s="48"/>
      <c r="F51" s="48"/>
      <c r="G51" s="48"/>
      <c r="H51" s="48"/>
      <c r="I51" s="48"/>
      <c r="J51" s="49">
        <f>SUM(C51:I51)</f>
        <v>0</v>
      </c>
      <c r="K51" s="49">
        <f>COUNT(C51:I51)*5</f>
        <v>0</v>
      </c>
      <c r="L51" s="50">
        <f t="shared" si="21"/>
        <v>0</v>
      </c>
    </row>
    <row r="52" spans="1:13" ht="12.75">
      <c r="A52" s="63"/>
      <c r="B52" s="47" t="s">
        <v>14</v>
      </c>
      <c r="C52" s="64"/>
      <c r="D52" s="64"/>
      <c r="E52" s="64"/>
      <c r="F52" s="64"/>
      <c r="G52" s="64"/>
      <c r="H52" s="64"/>
      <c r="I52" s="64"/>
      <c r="J52" s="65" t="s">
        <v>15</v>
      </c>
      <c r="K52" s="65"/>
      <c r="L52" s="66">
        <f>SUM(C52:I52)</f>
        <v>0</v>
      </c>
      <c r="M52" s="5"/>
    </row>
    <row r="53" spans="9:11" ht="12.75">
      <c r="I53" s="4"/>
      <c r="J53" s="4"/>
      <c r="K53" s="4"/>
    </row>
    <row r="54" spans="9:11" ht="12.75">
      <c r="I54" s="4"/>
      <c r="J54" s="4"/>
      <c r="K54" s="4"/>
    </row>
    <row r="55" spans="1:12" ht="15">
      <c r="A55" s="10"/>
      <c r="B55" s="10" t="s">
        <v>64</v>
      </c>
      <c r="C55" s="10"/>
      <c r="D55" s="10"/>
      <c r="E55" s="10"/>
      <c r="F55" s="8"/>
      <c r="G55" s="8"/>
      <c r="H55" s="11"/>
      <c r="I55" s="12"/>
      <c r="J55" s="12" t="s">
        <v>17</v>
      </c>
      <c r="K55" s="12"/>
      <c r="L55" s="17"/>
    </row>
    <row r="56" spans="1:12" ht="15">
      <c r="A56" s="14"/>
      <c r="B56" s="14" t="s">
        <v>1</v>
      </c>
      <c r="C56" s="15" t="s">
        <v>2</v>
      </c>
      <c r="D56" s="15" t="s">
        <v>3</v>
      </c>
      <c r="E56" s="15" t="s">
        <v>4</v>
      </c>
      <c r="F56" s="15" t="s">
        <v>5</v>
      </c>
      <c r="G56" s="15" t="s">
        <v>6</v>
      </c>
      <c r="H56" s="15" t="s">
        <v>7</v>
      </c>
      <c r="I56" s="16" t="s">
        <v>8</v>
      </c>
      <c r="J56" s="17" t="s">
        <v>9</v>
      </c>
      <c r="K56" s="17" t="s">
        <v>10</v>
      </c>
      <c r="L56" s="9" t="s">
        <v>11</v>
      </c>
    </row>
    <row r="57" spans="1:12" ht="12.75">
      <c r="A57" s="1"/>
      <c r="B57" s="26" t="str">
        <f>$B$5</f>
        <v>Michael Extra</v>
      </c>
      <c r="C57" s="27"/>
      <c r="D57" s="27"/>
      <c r="E57" s="27"/>
      <c r="F57" s="27"/>
      <c r="G57" s="27"/>
      <c r="H57" s="27"/>
      <c r="I57" s="27"/>
      <c r="J57" s="18">
        <f aca="true" t="shared" si="23" ref="J57:J66">SUM(C57:I57)</f>
        <v>0</v>
      </c>
      <c r="K57" s="18">
        <f aca="true" t="shared" si="24" ref="K57:K66">COUNTIF(C57:I57,"&gt;0")</f>
        <v>0</v>
      </c>
      <c r="L57" s="19">
        <f aca="true" t="shared" si="25" ref="L57:L68">IF(J57=0,0,SUM(J57/K57))</f>
        <v>0</v>
      </c>
    </row>
    <row r="58" spans="1:12" ht="12.75">
      <c r="A58" s="1"/>
      <c r="B58" s="26" t="str">
        <f>$B$6</f>
        <v>Thijs v/d Wall</v>
      </c>
      <c r="C58" s="27"/>
      <c r="D58" s="27"/>
      <c r="E58" s="27"/>
      <c r="F58" s="27"/>
      <c r="G58" s="27"/>
      <c r="H58" s="27"/>
      <c r="I58" s="27"/>
      <c r="J58" s="18">
        <f t="shared" si="23"/>
        <v>0</v>
      </c>
      <c r="K58" s="18">
        <f t="shared" si="24"/>
        <v>0</v>
      </c>
      <c r="L58" s="19">
        <f t="shared" si="25"/>
        <v>0</v>
      </c>
    </row>
    <row r="59" spans="1:12" ht="12.75">
      <c r="A59" s="1"/>
      <c r="B59" s="26" t="str">
        <f>$B$7</f>
        <v>Sander Broers</v>
      </c>
      <c r="C59" s="27"/>
      <c r="D59" s="27"/>
      <c r="E59" s="27"/>
      <c r="F59" s="27"/>
      <c r="G59" s="27"/>
      <c r="H59" s="27"/>
      <c r="I59" s="27"/>
      <c r="J59" s="18">
        <f t="shared" si="23"/>
        <v>0</v>
      </c>
      <c r="K59" s="18">
        <f t="shared" si="24"/>
        <v>0</v>
      </c>
      <c r="L59" s="19">
        <f t="shared" si="25"/>
        <v>0</v>
      </c>
    </row>
    <row r="60" spans="1:12" ht="12.75">
      <c r="A60" s="1"/>
      <c r="B60" s="26" t="str">
        <f>$B$8</f>
        <v>Glenn Zillekens</v>
      </c>
      <c r="C60" s="27"/>
      <c r="D60" s="27"/>
      <c r="E60" s="27"/>
      <c r="F60" s="27"/>
      <c r="G60" s="27"/>
      <c r="H60" s="27"/>
      <c r="I60" s="27"/>
      <c r="J60" s="18">
        <f t="shared" si="23"/>
        <v>0</v>
      </c>
      <c r="K60" s="18">
        <f t="shared" si="24"/>
        <v>0</v>
      </c>
      <c r="L60" s="19">
        <f t="shared" si="25"/>
        <v>0</v>
      </c>
    </row>
    <row r="61" spans="1:12" ht="12.75">
      <c r="A61" s="1"/>
      <c r="B61" s="26" t="str">
        <f>$B$9</f>
        <v>Bert de Win</v>
      </c>
      <c r="C61" s="27"/>
      <c r="D61" s="27"/>
      <c r="E61" s="27"/>
      <c r="F61" s="27"/>
      <c r="G61" s="27"/>
      <c r="H61" s="27"/>
      <c r="I61" s="27"/>
      <c r="J61" s="18">
        <f t="shared" si="23"/>
        <v>0</v>
      </c>
      <c r="K61" s="18">
        <f t="shared" si="24"/>
        <v>0</v>
      </c>
      <c r="L61" s="19">
        <f t="shared" si="25"/>
        <v>0</v>
      </c>
    </row>
    <row r="62" spans="1:12" ht="12.75">
      <c r="A62" s="1"/>
      <c r="B62" s="26" t="str">
        <f>$B$10</f>
        <v>Jo Verstappen</v>
      </c>
      <c r="C62" s="27"/>
      <c r="D62" s="27"/>
      <c r="E62" s="27"/>
      <c r="F62" s="27"/>
      <c r="G62" s="27"/>
      <c r="H62" s="27"/>
      <c r="I62" s="27"/>
      <c r="J62" s="18">
        <f t="shared" si="23"/>
        <v>0</v>
      </c>
      <c r="K62" s="18">
        <f t="shared" si="24"/>
        <v>0</v>
      </c>
      <c r="L62" s="19">
        <f t="shared" si="25"/>
        <v>0</v>
      </c>
    </row>
    <row r="63" spans="1:12" ht="12.75">
      <c r="A63" s="1"/>
      <c r="B63" s="26" t="str">
        <f>$B$11</f>
        <v>Hans Verreyt</v>
      </c>
      <c r="C63" s="27"/>
      <c r="D63" s="27"/>
      <c r="E63" s="27"/>
      <c r="F63" s="27"/>
      <c r="G63" s="27"/>
      <c r="H63" s="27"/>
      <c r="I63" s="27"/>
      <c r="J63" s="18">
        <f t="shared" si="23"/>
        <v>0</v>
      </c>
      <c r="K63" s="18">
        <f t="shared" si="24"/>
        <v>0</v>
      </c>
      <c r="L63" s="19">
        <f t="shared" si="25"/>
        <v>0</v>
      </c>
    </row>
    <row r="64" spans="1:12" ht="12.75">
      <c r="A64" s="1"/>
      <c r="B64" s="26" t="str">
        <f>$B$12</f>
        <v>Angelique de Win</v>
      </c>
      <c r="C64" s="27"/>
      <c r="D64" s="27"/>
      <c r="E64" s="27"/>
      <c r="F64" s="27"/>
      <c r="G64" s="27"/>
      <c r="H64" s="27"/>
      <c r="I64" s="27"/>
      <c r="J64" s="18">
        <f t="shared" si="23"/>
        <v>0</v>
      </c>
      <c r="K64" s="18">
        <f t="shared" si="24"/>
        <v>0</v>
      </c>
      <c r="L64" s="19">
        <f t="shared" si="25"/>
        <v>0</v>
      </c>
    </row>
    <row r="65" spans="1:12" ht="12.75">
      <c r="A65" s="1"/>
      <c r="B65" s="62" t="str">
        <f>$B$13</f>
        <v>John Quick</v>
      </c>
      <c r="C65" s="27"/>
      <c r="D65" s="27"/>
      <c r="E65" s="27"/>
      <c r="F65" s="27"/>
      <c r="G65" s="27"/>
      <c r="H65" s="27"/>
      <c r="I65" s="27"/>
      <c r="J65" s="18">
        <f t="shared" si="23"/>
        <v>0</v>
      </c>
      <c r="K65" s="18">
        <f t="shared" si="24"/>
        <v>0</v>
      </c>
      <c r="L65" s="19">
        <f t="shared" si="25"/>
        <v>0</v>
      </c>
    </row>
    <row r="66" spans="1:12" ht="13.5" thickBot="1">
      <c r="A66" s="55"/>
      <c r="B66" s="31" t="str">
        <f>$B$14</f>
        <v>Brian Zillekens</v>
      </c>
      <c r="C66" s="30"/>
      <c r="D66" s="30"/>
      <c r="E66" s="30"/>
      <c r="F66" s="30"/>
      <c r="G66" s="30"/>
      <c r="H66" s="30"/>
      <c r="I66" s="30"/>
      <c r="J66" s="33">
        <f t="shared" si="23"/>
        <v>0</v>
      </c>
      <c r="K66" s="33">
        <f t="shared" si="24"/>
        <v>0</v>
      </c>
      <c r="L66" s="56">
        <f t="shared" si="25"/>
        <v>0</v>
      </c>
    </row>
    <row r="67" spans="1:13" ht="12.75">
      <c r="A67" s="57"/>
      <c r="B67" s="58" t="s">
        <v>0</v>
      </c>
      <c r="C67" s="59">
        <f aca="true" t="shared" si="26" ref="C67:H67">SUM(C57:C66)</f>
        <v>0</v>
      </c>
      <c r="D67" s="59">
        <f t="shared" si="26"/>
        <v>0</v>
      </c>
      <c r="E67" s="59">
        <f t="shared" si="26"/>
        <v>0</v>
      </c>
      <c r="F67" s="59">
        <f t="shared" si="26"/>
        <v>0</v>
      </c>
      <c r="G67" s="59">
        <f t="shared" si="26"/>
        <v>0</v>
      </c>
      <c r="H67" s="59">
        <f t="shared" si="26"/>
        <v>0</v>
      </c>
      <c r="I67" s="59"/>
      <c r="J67" s="60">
        <f>SUM(J57:J66)</f>
        <v>0</v>
      </c>
      <c r="K67" s="60">
        <f>SUM(K57:K66)</f>
        <v>0</v>
      </c>
      <c r="L67" s="61">
        <f t="shared" si="25"/>
        <v>0</v>
      </c>
      <c r="M67" s="5"/>
    </row>
    <row r="68" spans="1:12" ht="12.75">
      <c r="A68" s="46"/>
      <c r="B68" s="47" t="s">
        <v>13</v>
      </c>
      <c r="C68" s="48"/>
      <c r="D68" s="48"/>
      <c r="E68" s="48"/>
      <c r="F68" s="48"/>
      <c r="G68" s="48"/>
      <c r="H68" s="48"/>
      <c r="I68" s="48"/>
      <c r="J68" s="49">
        <f>SUM(C68:I68)</f>
        <v>0</v>
      </c>
      <c r="K68" s="49">
        <f>COUNT(C68:I68)*5</f>
        <v>0</v>
      </c>
      <c r="L68" s="50">
        <f t="shared" si="25"/>
        <v>0</v>
      </c>
    </row>
    <row r="69" spans="1:13" ht="12.75">
      <c r="A69" s="63"/>
      <c r="B69" s="47" t="s">
        <v>14</v>
      </c>
      <c r="C69" s="64"/>
      <c r="D69" s="64"/>
      <c r="E69" s="64"/>
      <c r="F69" s="64"/>
      <c r="G69" s="64"/>
      <c r="H69" s="64"/>
      <c r="I69" s="64"/>
      <c r="J69" s="65" t="s">
        <v>15</v>
      </c>
      <c r="K69" s="65"/>
      <c r="L69" s="66">
        <f>SUM(C69:I69)</f>
        <v>0</v>
      </c>
      <c r="M69" s="5"/>
    </row>
    <row r="70" spans="1:13" ht="12.75">
      <c r="A70" s="34"/>
      <c r="B70" s="31"/>
      <c r="C70" s="32"/>
      <c r="D70" s="32"/>
      <c r="E70" s="32"/>
      <c r="F70" s="32"/>
      <c r="G70" s="32"/>
      <c r="H70" s="32"/>
      <c r="I70" s="32"/>
      <c r="J70" s="67"/>
      <c r="K70" s="67"/>
      <c r="L70" s="68"/>
      <c r="M70" s="5"/>
    </row>
    <row r="72" spans="1:12" ht="15">
      <c r="A72" s="10"/>
      <c r="B72" s="10" t="s">
        <v>65</v>
      </c>
      <c r="C72" s="10"/>
      <c r="D72" s="10"/>
      <c r="E72" s="10"/>
      <c r="F72" s="8"/>
      <c r="G72" s="8"/>
      <c r="H72" s="11"/>
      <c r="I72" s="12"/>
      <c r="J72" s="12" t="s">
        <v>17</v>
      </c>
      <c r="K72" s="12"/>
      <c r="L72" s="17"/>
    </row>
    <row r="73" spans="1:12" ht="15">
      <c r="A73" s="14"/>
      <c r="B73" s="14" t="s">
        <v>1</v>
      </c>
      <c r="C73" s="15" t="s">
        <v>2</v>
      </c>
      <c r="D73" s="15" t="s">
        <v>3</v>
      </c>
      <c r="E73" s="15" t="s">
        <v>4</v>
      </c>
      <c r="F73" s="15" t="s">
        <v>5</v>
      </c>
      <c r="G73" s="15" t="s">
        <v>6</v>
      </c>
      <c r="H73" s="15" t="s">
        <v>7</v>
      </c>
      <c r="I73" s="16" t="s">
        <v>8</v>
      </c>
      <c r="J73" s="17" t="s">
        <v>9</v>
      </c>
      <c r="K73" s="17" t="s">
        <v>10</v>
      </c>
      <c r="L73" s="9" t="s">
        <v>11</v>
      </c>
    </row>
    <row r="74" spans="1:12" ht="12.75">
      <c r="A74" s="1"/>
      <c r="B74" s="26" t="str">
        <f>$B$5</f>
        <v>Michael Extra</v>
      </c>
      <c r="C74" s="27"/>
      <c r="D74" s="27"/>
      <c r="E74" s="27"/>
      <c r="F74" s="27"/>
      <c r="G74" s="27"/>
      <c r="H74" s="27"/>
      <c r="I74" s="27"/>
      <c r="J74" s="18">
        <f aca="true" t="shared" si="27" ref="J74:J83">SUM(C74:I74)</f>
        <v>0</v>
      </c>
      <c r="K74" s="18">
        <f aca="true" t="shared" si="28" ref="K74:K83">COUNTIF(C74:I74,"&gt;0")</f>
        <v>0</v>
      </c>
      <c r="L74" s="19">
        <f aca="true" t="shared" si="29" ref="L74:L85">IF(J74=0,0,SUM(J74/K74))</f>
        <v>0</v>
      </c>
    </row>
    <row r="75" spans="1:12" ht="12.75">
      <c r="A75" s="1"/>
      <c r="B75" s="26" t="str">
        <f>$B$6</f>
        <v>Thijs v/d Wall</v>
      </c>
      <c r="C75" s="27"/>
      <c r="D75" s="27"/>
      <c r="E75" s="27"/>
      <c r="F75" s="27"/>
      <c r="G75" s="27"/>
      <c r="H75" s="27"/>
      <c r="I75" s="27"/>
      <c r="J75" s="18">
        <f t="shared" si="27"/>
        <v>0</v>
      </c>
      <c r="K75" s="18">
        <f t="shared" si="28"/>
        <v>0</v>
      </c>
      <c r="L75" s="19">
        <f t="shared" si="29"/>
        <v>0</v>
      </c>
    </row>
    <row r="76" spans="1:12" ht="12.75">
      <c r="A76" s="1"/>
      <c r="B76" s="26" t="str">
        <f>$B$7</f>
        <v>Sander Broers</v>
      </c>
      <c r="C76" s="27"/>
      <c r="D76" s="27"/>
      <c r="E76" s="27"/>
      <c r="F76" s="27"/>
      <c r="G76" s="27"/>
      <c r="H76" s="27"/>
      <c r="I76" s="27"/>
      <c r="J76" s="18">
        <f t="shared" si="27"/>
        <v>0</v>
      </c>
      <c r="K76" s="18">
        <f t="shared" si="28"/>
        <v>0</v>
      </c>
      <c r="L76" s="19">
        <f t="shared" si="29"/>
        <v>0</v>
      </c>
    </row>
    <row r="77" spans="1:12" ht="12.75">
      <c r="A77" s="1"/>
      <c r="B77" s="26" t="str">
        <f>$B$8</f>
        <v>Glenn Zillekens</v>
      </c>
      <c r="C77" s="27"/>
      <c r="D77" s="27"/>
      <c r="E77" s="27"/>
      <c r="F77" s="27"/>
      <c r="G77" s="27"/>
      <c r="H77" s="27"/>
      <c r="I77" s="27"/>
      <c r="J77" s="18">
        <f t="shared" si="27"/>
        <v>0</v>
      </c>
      <c r="K77" s="18">
        <f t="shared" si="28"/>
        <v>0</v>
      </c>
      <c r="L77" s="19">
        <f t="shared" si="29"/>
        <v>0</v>
      </c>
    </row>
    <row r="78" spans="1:12" ht="12.75">
      <c r="A78" s="1"/>
      <c r="B78" s="26" t="str">
        <f>$B$9</f>
        <v>Bert de Win</v>
      </c>
      <c r="C78" s="27"/>
      <c r="D78" s="27"/>
      <c r="E78" s="27"/>
      <c r="F78" s="27"/>
      <c r="G78" s="27"/>
      <c r="H78" s="27"/>
      <c r="I78" s="27"/>
      <c r="J78" s="18">
        <f t="shared" si="27"/>
        <v>0</v>
      </c>
      <c r="K78" s="18">
        <f t="shared" si="28"/>
        <v>0</v>
      </c>
      <c r="L78" s="19">
        <f t="shared" si="29"/>
        <v>0</v>
      </c>
    </row>
    <row r="79" spans="1:12" ht="12.75">
      <c r="A79" s="1"/>
      <c r="B79" s="26" t="str">
        <f>$B$10</f>
        <v>Jo Verstappen</v>
      </c>
      <c r="C79" s="27"/>
      <c r="D79" s="27"/>
      <c r="E79" s="27"/>
      <c r="F79" s="27"/>
      <c r="G79" s="27"/>
      <c r="H79" s="27"/>
      <c r="I79" s="27"/>
      <c r="J79" s="18">
        <f t="shared" si="27"/>
        <v>0</v>
      </c>
      <c r="K79" s="18">
        <f t="shared" si="28"/>
        <v>0</v>
      </c>
      <c r="L79" s="19">
        <f t="shared" si="29"/>
        <v>0</v>
      </c>
    </row>
    <row r="80" spans="1:12" ht="12.75">
      <c r="A80" s="1"/>
      <c r="B80" s="26" t="str">
        <f>$B$11</f>
        <v>Hans Verreyt</v>
      </c>
      <c r="C80" s="27"/>
      <c r="D80" s="27"/>
      <c r="E80" s="27"/>
      <c r="F80" s="27"/>
      <c r="G80" s="27"/>
      <c r="H80" s="27"/>
      <c r="I80" s="27"/>
      <c r="J80" s="18">
        <f t="shared" si="27"/>
        <v>0</v>
      </c>
      <c r="K80" s="18">
        <f t="shared" si="28"/>
        <v>0</v>
      </c>
      <c r="L80" s="19">
        <f t="shared" si="29"/>
        <v>0</v>
      </c>
    </row>
    <row r="81" spans="1:12" ht="12.75">
      <c r="A81" s="1"/>
      <c r="B81" s="26" t="str">
        <f>$B$12</f>
        <v>Angelique de Win</v>
      </c>
      <c r="C81" s="27"/>
      <c r="D81" s="27"/>
      <c r="E81" s="27"/>
      <c r="F81" s="27"/>
      <c r="G81" s="27"/>
      <c r="H81" s="27"/>
      <c r="I81" s="27"/>
      <c r="J81" s="18">
        <f t="shared" si="27"/>
        <v>0</v>
      </c>
      <c r="K81" s="18">
        <f t="shared" si="28"/>
        <v>0</v>
      </c>
      <c r="L81" s="19">
        <f t="shared" si="29"/>
        <v>0</v>
      </c>
    </row>
    <row r="82" spans="1:12" ht="12.75">
      <c r="A82" s="1"/>
      <c r="B82" s="62" t="str">
        <f>$B$13</f>
        <v>John Quick</v>
      </c>
      <c r="C82" s="27"/>
      <c r="D82" s="27"/>
      <c r="E82" s="27"/>
      <c r="F82" s="27"/>
      <c r="G82" s="27"/>
      <c r="H82" s="27"/>
      <c r="I82" s="27"/>
      <c r="J82" s="18">
        <f t="shared" si="27"/>
        <v>0</v>
      </c>
      <c r="K82" s="18">
        <f t="shared" si="28"/>
        <v>0</v>
      </c>
      <c r="L82" s="19">
        <f t="shared" si="29"/>
        <v>0</v>
      </c>
    </row>
    <row r="83" spans="1:12" ht="13.5" thickBot="1">
      <c r="A83" s="55"/>
      <c r="B83" s="31" t="str">
        <f>$B$14</f>
        <v>Brian Zillekens</v>
      </c>
      <c r="C83" s="30"/>
      <c r="D83" s="30"/>
      <c r="E83" s="30"/>
      <c r="F83" s="30"/>
      <c r="G83" s="30"/>
      <c r="H83" s="30"/>
      <c r="I83" s="30"/>
      <c r="J83" s="33">
        <f t="shared" si="27"/>
        <v>0</v>
      </c>
      <c r="K83" s="33">
        <f t="shared" si="28"/>
        <v>0</v>
      </c>
      <c r="L83" s="56">
        <f t="shared" si="29"/>
        <v>0</v>
      </c>
    </row>
    <row r="84" spans="1:13" ht="12.75">
      <c r="A84" s="57"/>
      <c r="B84" s="58" t="s">
        <v>0</v>
      </c>
      <c r="C84" s="59">
        <f aca="true" t="shared" si="30" ref="C84:H84">SUM(C74:C83)</f>
        <v>0</v>
      </c>
      <c r="D84" s="59">
        <f t="shared" si="30"/>
        <v>0</v>
      </c>
      <c r="E84" s="59">
        <f t="shared" si="30"/>
        <v>0</v>
      </c>
      <c r="F84" s="59">
        <f t="shared" si="30"/>
        <v>0</v>
      </c>
      <c r="G84" s="59">
        <f t="shared" si="30"/>
        <v>0</v>
      </c>
      <c r="H84" s="59">
        <f t="shared" si="30"/>
        <v>0</v>
      </c>
      <c r="I84" s="59"/>
      <c r="J84" s="60">
        <f>SUM(J74:J83)</f>
        <v>0</v>
      </c>
      <c r="K84" s="60">
        <f>SUM(K74:K83)</f>
        <v>0</v>
      </c>
      <c r="L84" s="61">
        <f t="shared" si="29"/>
        <v>0</v>
      </c>
      <c r="M84" s="5"/>
    </row>
    <row r="85" spans="1:12" ht="12.75">
      <c r="A85" s="46"/>
      <c r="B85" s="47" t="s">
        <v>13</v>
      </c>
      <c r="C85" s="48"/>
      <c r="D85" s="48"/>
      <c r="E85" s="48"/>
      <c r="F85" s="48"/>
      <c r="G85" s="48"/>
      <c r="H85" s="48"/>
      <c r="I85" s="48"/>
      <c r="J85" s="49">
        <f>SUM(C85:I85)</f>
        <v>0</v>
      </c>
      <c r="K85" s="49">
        <f>COUNT(C85:I85)*5</f>
        <v>0</v>
      </c>
      <c r="L85" s="50">
        <f t="shared" si="29"/>
        <v>0</v>
      </c>
    </row>
    <row r="86" spans="1:13" ht="12.75">
      <c r="A86" s="63"/>
      <c r="B86" s="47" t="s">
        <v>14</v>
      </c>
      <c r="C86" s="64"/>
      <c r="D86" s="64"/>
      <c r="E86" s="64"/>
      <c r="F86" s="64"/>
      <c r="G86" s="64"/>
      <c r="H86" s="64"/>
      <c r="I86" s="64"/>
      <c r="J86" s="65" t="s">
        <v>15</v>
      </c>
      <c r="K86" s="65"/>
      <c r="L86" s="66">
        <f>SUM(C86:I86)</f>
        <v>0</v>
      </c>
      <c r="M86" s="5"/>
    </row>
    <row r="87" spans="9:11" ht="12.75">
      <c r="I87" s="4"/>
      <c r="J87" s="4"/>
      <c r="K87" s="4"/>
    </row>
    <row r="88" spans="9:11" ht="12.75">
      <c r="I88" s="4"/>
      <c r="J88" s="4"/>
      <c r="K88" s="4"/>
    </row>
    <row r="89" spans="1:12" ht="15">
      <c r="A89" s="10"/>
      <c r="B89" s="10" t="s">
        <v>49</v>
      </c>
      <c r="C89" s="10"/>
      <c r="D89" s="10"/>
      <c r="E89" s="10"/>
      <c r="F89" s="8"/>
      <c r="G89" s="8"/>
      <c r="H89" s="11"/>
      <c r="I89" s="12"/>
      <c r="J89" s="12" t="s">
        <v>17</v>
      </c>
      <c r="K89" s="12"/>
      <c r="L89" s="17"/>
    </row>
    <row r="90" spans="1:12" ht="15">
      <c r="A90" s="14"/>
      <c r="B90" s="14" t="s">
        <v>1</v>
      </c>
      <c r="C90" s="15" t="s">
        <v>2</v>
      </c>
      <c r="D90" s="15" t="s">
        <v>3</v>
      </c>
      <c r="E90" s="15" t="s">
        <v>4</v>
      </c>
      <c r="F90" s="15" t="s">
        <v>5</v>
      </c>
      <c r="G90" s="15" t="s">
        <v>6</v>
      </c>
      <c r="H90" s="15" t="s">
        <v>7</v>
      </c>
      <c r="I90" s="16" t="s">
        <v>8</v>
      </c>
      <c r="J90" s="17" t="s">
        <v>9</v>
      </c>
      <c r="K90" s="17" t="s">
        <v>10</v>
      </c>
      <c r="L90" s="9" t="s">
        <v>11</v>
      </c>
    </row>
    <row r="91" spans="1:12" ht="12.75">
      <c r="A91" s="1"/>
      <c r="B91" s="26" t="str">
        <f>$B$5</f>
        <v>Michael Extra</v>
      </c>
      <c r="C91" s="27"/>
      <c r="D91" s="27"/>
      <c r="E91" s="27"/>
      <c r="F91" s="27"/>
      <c r="G91" s="27"/>
      <c r="H91" s="27"/>
      <c r="I91" s="27"/>
      <c r="J91" s="18">
        <f aca="true" t="shared" si="31" ref="J91:J100">SUM(C91:I91)</f>
        <v>0</v>
      </c>
      <c r="K91" s="18">
        <f aca="true" t="shared" si="32" ref="K91:K100">COUNTIF(C91:I91,"&gt;0")</f>
        <v>0</v>
      </c>
      <c r="L91" s="19">
        <f aca="true" t="shared" si="33" ref="L91:L102">IF(J91=0,0,SUM(J91/K91))</f>
        <v>0</v>
      </c>
    </row>
    <row r="92" spans="1:12" ht="12.75">
      <c r="A92" s="1"/>
      <c r="B92" s="26" t="str">
        <f>$B$6</f>
        <v>Thijs v/d Wall</v>
      </c>
      <c r="C92" s="27"/>
      <c r="D92" s="27"/>
      <c r="E92" s="27"/>
      <c r="F92" s="27"/>
      <c r="G92" s="27"/>
      <c r="H92" s="27"/>
      <c r="I92" s="27"/>
      <c r="J92" s="18">
        <f t="shared" si="31"/>
        <v>0</v>
      </c>
      <c r="K92" s="18">
        <f t="shared" si="32"/>
        <v>0</v>
      </c>
      <c r="L92" s="19">
        <f t="shared" si="33"/>
        <v>0</v>
      </c>
    </row>
    <row r="93" spans="1:12" ht="12.75">
      <c r="A93" s="1"/>
      <c r="B93" s="26" t="str">
        <f>$B$7</f>
        <v>Sander Broers</v>
      </c>
      <c r="C93" s="27"/>
      <c r="D93" s="27"/>
      <c r="E93" s="27"/>
      <c r="F93" s="27"/>
      <c r="G93" s="27"/>
      <c r="H93" s="27"/>
      <c r="I93" s="27"/>
      <c r="J93" s="18">
        <f t="shared" si="31"/>
        <v>0</v>
      </c>
      <c r="K93" s="18">
        <f t="shared" si="32"/>
        <v>0</v>
      </c>
      <c r="L93" s="19">
        <f t="shared" si="33"/>
        <v>0</v>
      </c>
    </row>
    <row r="94" spans="1:12" ht="12.75">
      <c r="A94" s="1"/>
      <c r="B94" s="26" t="str">
        <f>$B$8</f>
        <v>Glenn Zillekens</v>
      </c>
      <c r="C94" s="27"/>
      <c r="D94" s="27"/>
      <c r="E94" s="27"/>
      <c r="F94" s="27"/>
      <c r="G94" s="27"/>
      <c r="H94" s="27"/>
      <c r="I94" s="27"/>
      <c r="J94" s="18">
        <f t="shared" si="31"/>
        <v>0</v>
      </c>
      <c r="K94" s="18">
        <f t="shared" si="32"/>
        <v>0</v>
      </c>
      <c r="L94" s="19">
        <f t="shared" si="33"/>
        <v>0</v>
      </c>
    </row>
    <row r="95" spans="1:12" ht="12.75">
      <c r="A95" s="1"/>
      <c r="B95" s="26" t="str">
        <f>$B$9</f>
        <v>Bert de Win</v>
      </c>
      <c r="C95" s="27"/>
      <c r="D95" s="27"/>
      <c r="E95" s="27"/>
      <c r="F95" s="27"/>
      <c r="G95" s="27"/>
      <c r="H95" s="27"/>
      <c r="I95" s="27"/>
      <c r="J95" s="18">
        <f t="shared" si="31"/>
        <v>0</v>
      </c>
      <c r="K95" s="18">
        <f t="shared" si="32"/>
        <v>0</v>
      </c>
      <c r="L95" s="19">
        <f t="shared" si="33"/>
        <v>0</v>
      </c>
    </row>
    <row r="96" spans="1:12" ht="12.75">
      <c r="A96" s="1"/>
      <c r="B96" s="26" t="str">
        <f>$B$10</f>
        <v>Jo Verstappen</v>
      </c>
      <c r="C96" s="27"/>
      <c r="D96" s="27"/>
      <c r="E96" s="27"/>
      <c r="F96" s="27"/>
      <c r="G96" s="27"/>
      <c r="H96" s="27"/>
      <c r="I96" s="27"/>
      <c r="J96" s="18">
        <f t="shared" si="31"/>
        <v>0</v>
      </c>
      <c r="K96" s="18">
        <f t="shared" si="32"/>
        <v>0</v>
      </c>
      <c r="L96" s="19">
        <f t="shared" si="33"/>
        <v>0</v>
      </c>
    </row>
    <row r="97" spans="1:12" ht="12.75">
      <c r="A97" s="1"/>
      <c r="B97" s="26" t="str">
        <f>$B$11</f>
        <v>Hans Verreyt</v>
      </c>
      <c r="C97" s="27"/>
      <c r="D97" s="27"/>
      <c r="E97" s="27"/>
      <c r="F97" s="27"/>
      <c r="G97" s="27"/>
      <c r="H97" s="27"/>
      <c r="I97" s="27"/>
      <c r="J97" s="18">
        <f t="shared" si="31"/>
        <v>0</v>
      </c>
      <c r="K97" s="18">
        <f t="shared" si="32"/>
        <v>0</v>
      </c>
      <c r="L97" s="19">
        <f t="shared" si="33"/>
        <v>0</v>
      </c>
    </row>
    <row r="98" spans="1:12" ht="12.75">
      <c r="A98" s="1"/>
      <c r="B98" s="26" t="str">
        <f>$B$12</f>
        <v>Angelique de Win</v>
      </c>
      <c r="C98" s="27"/>
      <c r="D98" s="27"/>
      <c r="E98" s="27"/>
      <c r="F98" s="27"/>
      <c r="G98" s="27"/>
      <c r="H98" s="27"/>
      <c r="I98" s="27"/>
      <c r="J98" s="18">
        <f t="shared" si="31"/>
        <v>0</v>
      </c>
      <c r="K98" s="18">
        <f t="shared" si="32"/>
        <v>0</v>
      </c>
      <c r="L98" s="19">
        <f t="shared" si="33"/>
        <v>0</v>
      </c>
    </row>
    <row r="99" spans="1:12" ht="12.75">
      <c r="A99" s="1"/>
      <c r="B99" s="62" t="str">
        <f>$B$13</f>
        <v>John Quick</v>
      </c>
      <c r="C99" s="27"/>
      <c r="D99" s="27"/>
      <c r="E99" s="27"/>
      <c r="F99" s="27"/>
      <c r="G99" s="27"/>
      <c r="H99" s="27"/>
      <c r="I99" s="27"/>
      <c r="J99" s="18">
        <f t="shared" si="31"/>
        <v>0</v>
      </c>
      <c r="K99" s="18">
        <f t="shared" si="32"/>
        <v>0</v>
      </c>
      <c r="L99" s="19">
        <f t="shared" si="33"/>
        <v>0</v>
      </c>
    </row>
    <row r="100" spans="1:12" ht="13.5" thickBot="1">
      <c r="A100" s="55"/>
      <c r="B100" s="31" t="str">
        <f>$B$14</f>
        <v>Brian Zillekens</v>
      </c>
      <c r="C100" s="30"/>
      <c r="D100" s="30"/>
      <c r="E100" s="30"/>
      <c r="F100" s="30"/>
      <c r="G100" s="30"/>
      <c r="H100" s="30"/>
      <c r="I100" s="30"/>
      <c r="J100" s="33">
        <f t="shared" si="31"/>
        <v>0</v>
      </c>
      <c r="K100" s="33">
        <f t="shared" si="32"/>
        <v>0</v>
      </c>
      <c r="L100" s="56">
        <f t="shared" si="33"/>
        <v>0</v>
      </c>
    </row>
    <row r="101" spans="1:13" ht="12.75">
      <c r="A101" s="57"/>
      <c r="B101" s="58" t="s">
        <v>0</v>
      </c>
      <c r="C101" s="59">
        <f aca="true" t="shared" si="34" ref="C101:H101">SUM(C91:C100)</f>
        <v>0</v>
      </c>
      <c r="D101" s="59">
        <f t="shared" si="34"/>
        <v>0</v>
      </c>
      <c r="E101" s="59">
        <f t="shared" si="34"/>
        <v>0</v>
      </c>
      <c r="F101" s="59">
        <f t="shared" si="34"/>
        <v>0</v>
      </c>
      <c r="G101" s="59">
        <f t="shared" si="34"/>
        <v>0</v>
      </c>
      <c r="H101" s="59">
        <f t="shared" si="34"/>
        <v>0</v>
      </c>
      <c r="I101" s="59"/>
      <c r="J101" s="60">
        <f>SUM(J91:J100)</f>
        <v>0</v>
      </c>
      <c r="K101" s="60">
        <f>SUM(K91:K100)</f>
        <v>0</v>
      </c>
      <c r="L101" s="61">
        <f t="shared" si="33"/>
        <v>0</v>
      </c>
      <c r="M101" s="5"/>
    </row>
    <row r="102" spans="1:12" ht="12.75">
      <c r="A102" s="46"/>
      <c r="B102" s="47" t="s">
        <v>13</v>
      </c>
      <c r="C102" s="48"/>
      <c r="D102" s="48"/>
      <c r="E102" s="48"/>
      <c r="F102" s="48"/>
      <c r="G102" s="48"/>
      <c r="H102" s="48"/>
      <c r="I102" s="48"/>
      <c r="J102" s="49">
        <f>SUM(C102:I102)</f>
        <v>0</v>
      </c>
      <c r="K102" s="49">
        <f>COUNT(C102:I102)*5</f>
        <v>0</v>
      </c>
      <c r="L102" s="50">
        <f t="shared" si="33"/>
        <v>0</v>
      </c>
    </row>
    <row r="103" spans="1:13" ht="12.75">
      <c r="A103" s="63"/>
      <c r="B103" s="47" t="s">
        <v>14</v>
      </c>
      <c r="C103" s="64"/>
      <c r="D103" s="64"/>
      <c r="E103" s="64"/>
      <c r="F103" s="64"/>
      <c r="G103" s="64"/>
      <c r="H103" s="64"/>
      <c r="I103" s="64"/>
      <c r="J103" s="65" t="s">
        <v>15</v>
      </c>
      <c r="K103" s="65"/>
      <c r="L103" s="66">
        <f>SUM(C103:I103)</f>
        <v>0</v>
      </c>
      <c r="M103" s="5"/>
    </row>
    <row r="104" spans="1:13" ht="12.75">
      <c r="A104" s="34"/>
      <c r="B104" s="31"/>
      <c r="C104" s="32"/>
      <c r="D104" s="32"/>
      <c r="E104" s="32"/>
      <c r="F104" s="32"/>
      <c r="G104" s="32"/>
      <c r="H104" s="32"/>
      <c r="I104" s="32"/>
      <c r="J104" s="67"/>
      <c r="K104" s="67"/>
      <c r="L104" s="68"/>
      <c r="M104" s="5"/>
    </row>
    <row r="106" spans="1:12" ht="15">
      <c r="A106" s="10"/>
      <c r="B106" s="10" t="s">
        <v>50</v>
      </c>
      <c r="C106" s="10"/>
      <c r="D106" s="10"/>
      <c r="E106" s="10"/>
      <c r="F106" s="8"/>
      <c r="G106" s="8"/>
      <c r="H106" s="11"/>
      <c r="I106" s="12"/>
      <c r="J106" s="12" t="s">
        <v>17</v>
      </c>
      <c r="K106" s="12"/>
      <c r="L106" s="17"/>
    </row>
    <row r="107" spans="1:12" ht="15">
      <c r="A107" s="14"/>
      <c r="B107" s="14" t="s">
        <v>1</v>
      </c>
      <c r="C107" s="15" t="s">
        <v>2</v>
      </c>
      <c r="D107" s="15" t="s">
        <v>3</v>
      </c>
      <c r="E107" s="15" t="s">
        <v>4</v>
      </c>
      <c r="F107" s="15" t="s">
        <v>5</v>
      </c>
      <c r="G107" s="15" t="s">
        <v>6</v>
      </c>
      <c r="H107" s="15" t="s">
        <v>7</v>
      </c>
      <c r="I107" s="16" t="s">
        <v>8</v>
      </c>
      <c r="J107" s="17" t="s">
        <v>9</v>
      </c>
      <c r="K107" s="17" t="s">
        <v>10</v>
      </c>
      <c r="L107" s="9" t="s">
        <v>11</v>
      </c>
    </row>
    <row r="108" spans="1:12" ht="12.75">
      <c r="A108" s="1"/>
      <c r="B108" s="26" t="str">
        <f>$B$5</f>
        <v>Michael Extra</v>
      </c>
      <c r="C108" s="27"/>
      <c r="D108" s="27"/>
      <c r="E108" s="27"/>
      <c r="F108" s="27"/>
      <c r="G108" s="27"/>
      <c r="H108" s="27"/>
      <c r="I108" s="27"/>
      <c r="J108" s="18">
        <f aca="true" t="shared" si="35" ref="J108:J117">SUM(C108:I108)</f>
        <v>0</v>
      </c>
      <c r="K108" s="18">
        <f aca="true" t="shared" si="36" ref="K108:K117">COUNTIF(C108:I108,"&gt;0")</f>
        <v>0</v>
      </c>
      <c r="L108" s="19">
        <f aca="true" t="shared" si="37" ref="L108:L119">IF(J108=0,0,SUM(J108/K108))</f>
        <v>0</v>
      </c>
    </row>
    <row r="109" spans="1:12" ht="12.75">
      <c r="A109" s="1"/>
      <c r="B109" s="26" t="str">
        <f>$B$6</f>
        <v>Thijs v/d Wall</v>
      </c>
      <c r="C109" s="27"/>
      <c r="D109" s="27"/>
      <c r="E109" s="27"/>
      <c r="F109" s="27"/>
      <c r="G109" s="27"/>
      <c r="H109" s="27"/>
      <c r="I109" s="27"/>
      <c r="J109" s="18">
        <f t="shared" si="35"/>
        <v>0</v>
      </c>
      <c r="K109" s="18">
        <f t="shared" si="36"/>
        <v>0</v>
      </c>
      <c r="L109" s="19">
        <f t="shared" si="37"/>
        <v>0</v>
      </c>
    </row>
    <row r="110" spans="1:12" ht="12.75">
      <c r="A110" s="1"/>
      <c r="B110" s="26" t="str">
        <f>$B$7</f>
        <v>Sander Broers</v>
      </c>
      <c r="C110" s="27"/>
      <c r="D110" s="27"/>
      <c r="E110" s="27"/>
      <c r="F110" s="27"/>
      <c r="G110" s="27"/>
      <c r="H110" s="27"/>
      <c r="I110" s="27"/>
      <c r="J110" s="18">
        <f t="shared" si="35"/>
        <v>0</v>
      </c>
      <c r="K110" s="18">
        <f t="shared" si="36"/>
        <v>0</v>
      </c>
      <c r="L110" s="19">
        <f t="shared" si="37"/>
        <v>0</v>
      </c>
    </row>
    <row r="111" spans="1:12" ht="12.75">
      <c r="A111" s="1"/>
      <c r="B111" s="26" t="str">
        <f>$B$8</f>
        <v>Glenn Zillekens</v>
      </c>
      <c r="C111" s="27"/>
      <c r="D111" s="27"/>
      <c r="E111" s="27"/>
      <c r="F111" s="27"/>
      <c r="G111" s="27"/>
      <c r="H111" s="27"/>
      <c r="I111" s="27"/>
      <c r="J111" s="18">
        <f t="shared" si="35"/>
        <v>0</v>
      </c>
      <c r="K111" s="18">
        <f t="shared" si="36"/>
        <v>0</v>
      </c>
      <c r="L111" s="19">
        <f t="shared" si="37"/>
        <v>0</v>
      </c>
    </row>
    <row r="112" spans="1:12" ht="12.75">
      <c r="A112" s="1"/>
      <c r="B112" s="26" t="str">
        <f>$B$9</f>
        <v>Bert de Win</v>
      </c>
      <c r="C112" s="27"/>
      <c r="D112" s="27"/>
      <c r="E112" s="27"/>
      <c r="F112" s="27"/>
      <c r="G112" s="27"/>
      <c r="H112" s="27"/>
      <c r="I112" s="27"/>
      <c r="J112" s="18">
        <f t="shared" si="35"/>
        <v>0</v>
      </c>
      <c r="K112" s="18">
        <f t="shared" si="36"/>
        <v>0</v>
      </c>
      <c r="L112" s="19">
        <f t="shared" si="37"/>
        <v>0</v>
      </c>
    </row>
    <row r="113" spans="1:12" ht="12.75">
      <c r="A113" s="1"/>
      <c r="B113" s="26" t="str">
        <f>$B$10</f>
        <v>Jo Verstappen</v>
      </c>
      <c r="C113" s="27"/>
      <c r="D113" s="27"/>
      <c r="E113" s="27"/>
      <c r="F113" s="27"/>
      <c r="G113" s="27"/>
      <c r="H113" s="27"/>
      <c r="I113" s="27"/>
      <c r="J113" s="18">
        <f t="shared" si="35"/>
        <v>0</v>
      </c>
      <c r="K113" s="18">
        <f t="shared" si="36"/>
        <v>0</v>
      </c>
      <c r="L113" s="19">
        <f t="shared" si="37"/>
        <v>0</v>
      </c>
    </row>
    <row r="114" spans="1:12" ht="12.75">
      <c r="A114" s="1"/>
      <c r="B114" s="26" t="str">
        <f>$B$11</f>
        <v>Hans Verreyt</v>
      </c>
      <c r="C114" s="27"/>
      <c r="D114" s="27"/>
      <c r="E114" s="27"/>
      <c r="F114" s="27"/>
      <c r="G114" s="27"/>
      <c r="H114" s="27"/>
      <c r="I114" s="27"/>
      <c r="J114" s="18">
        <f t="shared" si="35"/>
        <v>0</v>
      </c>
      <c r="K114" s="18">
        <f t="shared" si="36"/>
        <v>0</v>
      </c>
      <c r="L114" s="19">
        <f t="shared" si="37"/>
        <v>0</v>
      </c>
    </row>
    <row r="115" spans="1:12" ht="12.75">
      <c r="A115" s="1"/>
      <c r="B115" s="26" t="str">
        <f>$B$12</f>
        <v>Angelique de Win</v>
      </c>
      <c r="C115" s="27"/>
      <c r="D115" s="27"/>
      <c r="E115" s="27"/>
      <c r="F115" s="27"/>
      <c r="G115" s="27"/>
      <c r="H115" s="27"/>
      <c r="I115" s="27"/>
      <c r="J115" s="18">
        <f t="shared" si="35"/>
        <v>0</v>
      </c>
      <c r="K115" s="18">
        <f t="shared" si="36"/>
        <v>0</v>
      </c>
      <c r="L115" s="19">
        <f t="shared" si="37"/>
        <v>0</v>
      </c>
    </row>
    <row r="116" spans="1:12" ht="12.75">
      <c r="A116" s="1"/>
      <c r="B116" s="62" t="str">
        <f>$B$13</f>
        <v>John Quick</v>
      </c>
      <c r="C116" s="27"/>
      <c r="D116" s="27"/>
      <c r="E116" s="27"/>
      <c r="F116" s="27"/>
      <c r="G116" s="27"/>
      <c r="H116" s="27"/>
      <c r="I116" s="27"/>
      <c r="J116" s="18">
        <f t="shared" si="35"/>
        <v>0</v>
      </c>
      <c r="K116" s="18">
        <f t="shared" si="36"/>
        <v>0</v>
      </c>
      <c r="L116" s="19">
        <f t="shared" si="37"/>
        <v>0</v>
      </c>
    </row>
    <row r="117" spans="1:12" ht="13.5" thickBot="1">
      <c r="A117" s="55"/>
      <c r="B117" s="31" t="str">
        <f>$B$14</f>
        <v>Brian Zillekens</v>
      </c>
      <c r="C117" s="30"/>
      <c r="D117" s="30"/>
      <c r="E117" s="30"/>
      <c r="F117" s="30"/>
      <c r="G117" s="30"/>
      <c r="H117" s="30"/>
      <c r="I117" s="30"/>
      <c r="J117" s="33">
        <f t="shared" si="35"/>
        <v>0</v>
      </c>
      <c r="K117" s="33">
        <f t="shared" si="36"/>
        <v>0</v>
      </c>
      <c r="L117" s="56">
        <f t="shared" si="37"/>
        <v>0</v>
      </c>
    </row>
    <row r="118" spans="1:13" ht="12.75">
      <c r="A118" s="57"/>
      <c r="B118" s="58" t="s">
        <v>0</v>
      </c>
      <c r="C118" s="59">
        <f aca="true" t="shared" si="38" ref="C118:H118">SUM(C108:C117)</f>
        <v>0</v>
      </c>
      <c r="D118" s="59">
        <f t="shared" si="38"/>
        <v>0</v>
      </c>
      <c r="E118" s="59">
        <f t="shared" si="38"/>
        <v>0</v>
      </c>
      <c r="F118" s="59">
        <f t="shared" si="38"/>
        <v>0</v>
      </c>
      <c r="G118" s="59">
        <f t="shared" si="38"/>
        <v>0</v>
      </c>
      <c r="H118" s="59">
        <f t="shared" si="38"/>
        <v>0</v>
      </c>
      <c r="I118" s="59"/>
      <c r="J118" s="60">
        <f>SUM(J108:J117)</f>
        <v>0</v>
      </c>
      <c r="K118" s="60">
        <f>SUM(K108:K117)</f>
        <v>0</v>
      </c>
      <c r="L118" s="61">
        <f t="shared" si="37"/>
        <v>0</v>
      </c>
      <c r="M118" s="5"/>
    </row>
    <row r="119" spans="1:12" ht="12.75">
      <c r="A119" s="46"/>
      <c r="B119" s="47" t="s">
        <v>13</v>
      </c>
      <c r="C119" s="48"/>
      <c r="D119" s="48"/>
      <c r="E119" s="48"/>
      <c r="F119" s="48"/>
      <c r="G119" s="48"/>
      <c r="H119" s="48"/>
      <c r="I119" s="48"/>
      <c r="J119" s="49">
        <f>SUM(C119:I119)</f>
        <v>0</v>
      </c>
      <c r="K119" s="49">
        <f>COUNT(C119:I119)*5</f>
        <v>0</v>
      </c>
      <c r="L119" s="50">
        <f t="shared" si="37"/>
        <v>0</v>
      </c>
    </row>
    <row r="120" spans="1:13" ht="12.75">
      <c r="A120" s="63"/>
      <c r="B120" s="47" t="s">
        <v>14</v>
      </c>
      <c r="C120" s="64"/>
      <c r="D120" s="64"/>
      <c r="E120" s="64"/>
      <c r="F120" s="64"/>
      <c r="G120" s="64"/>
      <c r="H120" s="64"/>
      <c r="I120" s="64"/>
      <c r="J120" s="65" t="s">
        <v>15</v>
      </c>
      <c r="K120" s="65"/>
      <c r="L120" s="66">
        <f>SUM(C120:I120)</f>
        <v>0</v>
      </c>
      <c r="M120" s="5"/>
    </row>
    <row r="121" spans="9:11" ht="12.75">
      <c r="I121" s="4"/>
      <c r="J121" s="4"/>
      <c r="K121" s="4"/>
    </row>
    <row r="122" spans="9:11" ht="12.75">
      <c r="I122" s="4"/>
      <c r="J122" s="4"/>
      <c r="K122" s="4"/>
    </row>
    <row r="123" spans="1:12" ht="15">
      <c r="A123" s="10"/>
      <c r="B123" s="10" t="s">
        <v>66</v>
      </c>
      <c r="C123" s="10"/>
      <c r="D123" s="10"/>
      <c r="E123" s="10"/>
      <c r="F123" s="8"/>
      <c r="G123" s="8"/>
      <c r="H123" s="11"/>
      <c r="I123" s="12" t="s">
        <v>17</v>
      </c>
      <c r="J123" s="12"/>
      <c r="K123" s="17"/>
      <c r="L123"/>
    </row>
    <row r="124" spans="1:12" ht="15">
      <c r="A124" s="14"/>
      <c r="B124" s="14" t="s">
        <v>1</v>
      </c>
      <c r="C124" s="15" t="s">
        <v>2</v>
      </c>
      <c r="D124" s="15" t="s">
        <v>3</v>
      </c>
      <c r="E124" s="15" t="s">
        <v>4</v>
      </c>
      <c r="F124" s="15" t="s">
        <v>5</v>
      </c>
      <c r="G124" s="15" t="s">
        <v>6</v>
      </c>
      <c r="H124" s="15" t="s">
        <v>7</v>
      </c>
      <c r="I124" s="17" t="s">
        <v>9</v>
      </c>
      <c r="J124" s="17" t="s">
        <v>10</v>
      </c>
      <c r="K124" s="9" t="s">
        <v>11</v>
      </c>
      <c r="L124"/>
    </row>
    <row r="125" spans="1:12" ht="12.75">
      <c r="A125" s="1"/>
      <c r="B125" s="26" t="str">
        <f>$B$5</f>
        <v>Michael Extra</v>
      </c>
      <c r="C125" s="27"/>
      <c r="D125" s="27"/>
      <c r="E125" s="27"/>
      <c r="F125" s="27"/>
      <c r="G125" s="27"/>
      <c r="H125" s="27"/>
      <c r="I125" s="18">
        <f aca="true" t="shared" si="39" ref="I125:I134">SUM(C125:H125)</f>
        <v>0</v>
      </c>
      <c r="J125" s="18">
        <f aca="true" t="shared" si="40" ref="J125:J134">COUNTIF(C125:H125,"&gt;0")</f>
        <v>0</v>
      </c>
      <c r="K125" s="19">
        <f aca="true" t="shared" si="41" ref="K125:K136">IF(I125=0,0,SUM(I125/J125))</f>
        <v>0</v>
      </c>
      <c r="L125"/>
    </row>
    <row r="126" spans="1:12" ht="12.75">
      <c r="A126" s="1"/>
      <c r="B126" s="26" t="str">
        <f>$B$6</f>
        <v>Thijs v/d Wall</v>
      </c>
      <c r="C126" s="27"/>
      <c r="D126" s="27"/>
      <c r="E126" s="27"/>
      <c r="F126" s="27"/>
      <c r="G126" s="27"/>
      <c r="H126" s="27"/>
      <c r="I126" s="18">
        <f t="shared" si="39"/>
        <v>0</v>
      </c>
      <c r="J126" s="18">
        <f t="shared" si="40"/>
        <v>0</v>
      </c>
      <c r="K126" s="19">
        <f t="shared" si="41"/>
        <v>0</v>
      </c>
      <c r="L126"/>
    </row>
    <row r="127" spans="1:12" ht="12.75">
      <c r="A127" s="1"/>
      <c r="B127" s="26" t="str">
        <f>$B$7</f>
        <v>Sander Broers</v>
      </c>
      <c r="C127" s="27"/>
      <c r="D127" s="27"/>
      <c r="E127" s="27"/>
      <c r="F127" s="27"/>
      <c r="G127" s="27"/>
      <c r="H127" s="27"/>
      <c r="I127" s="18">
        <f t="shared" si="39"/>
        <v>0</v>
      </c>
      <c r="J127" s="18">
        <f t="shared" si="40"/>
        <v>0</v>
      </c>
      <c r="K127" s="19">
        <f t="shared" si="41"/>
        <v>0</v>
      </c>
      <c r="L127"/>
    </row>
    <row r="128" spans="1:12" ht="12.75">
      <c r="A128" s="1"/>
      <c r="B128" s="26" t="str">
        <f>$B$8</f>
        <v>Glenn Zillekens</v>
      </c>
      <c r="C128" s="27"/>
      <c r="D128" s="27"/>
      <c r="E128" s="27"/>
      <c r="F128" s="27"/>
      <c r="G128" s="27"/>
      <c r="H128" s="27"/>
      <c r="I128" s="18">
        <f t="shared" si="39"/>
        <v>0</v>
      </c>
      <c r="J128" s="18">
        <f t="shared" si="40"/>
        <v>0</v>
      </c>
      <c r="K128" s="19">
        <f t="shared" si="41"/>
        <v>0</v>
      </c>
      <c r="L128"/>
    </row>
    <row r="129" spans="1:12" ht="12.75">
      <c r="A129" s="1"/>
      <c r="B129" s="26" t="str">
        <f>$B$9</f>
        <v>Bert de Win</v>
      </c>
      <c r="C129" s="27"/>
      <c r="D129" s="27"/>
      <c r="E129" s="27"/>
      <c r="F129" s="27"/>
      <c r="G129" s="27"/>
      <c r="H129" s="27"/>
      <c r="I129" s="18">
        <f t="shared" si="39"/>
        <v>0</v>
      </c>
      <c r="J129" s="18">
        <f t="shared" si="40"/>
        <v>0</v>
      </c>
      <c r="K129" s="19">
        <f t="shared" si="41"/>
        <v>0</v>
      </c>
      <c r="L129"/>
    </row>
    <row r="130" spans="1:12" ht="12.75">
      <c r="A130" s="1"/>
      <c r="B130" s="26" t="str">
        <f>$B$10</f>
        <v>Jo Verstappen</v>
      </c>
      <c r="C130" s="27"/>
      <c r="D130" s="27"/>
      <c r="E130" s="27"/>
      <c r="F130" s="27"/>
      <c r="G130" s="27"/>
      <c r="H130" s="27"/>
      <c r="I130" s="18">
        <f t="shared" si="39"/>
        <v>0</v>
      </c>
      <c r="J130" s="18">
        <f t="shared" si="40"/>
        <v>0</v>
      </c>
      <c r="K130" s="19">
        <f t="shared" si="41"/>
        <v>0</v>
      </c>
      <c r="L130"/>
    </row>
    <row r="131" spans="1:12" ht="12.75">
      <c r="A131" s="1"/>
      <c r="B131" s="26" t="str">
        <f>$B$11</f>
        <v>Hans Verreyt</v>
      </c>
      <c r="C131" s="27"/>
      <c r="D131" s="27"/>
      <c r="E131" s="27"/>
      <c r="F131" s="27"/>
      <c r="G131" s="27"/>
      <c r="H131" s="27"/>
      <c r="I131" s="18">
        <f t="shared" si="39"/>
        <v>0</v>
      </c>
      <c r="J131" s="18">
        <f t="shared" si="40"/>
        <v>0</v>
      </c>
      <c r="K131" s="19">
        <f t="shared" si="41"/>
        <v>0</v>
      </c>
      <c r="L131"/>
    </row>
    <row r="132" spans="1:12" ht="12.75">
      <c r="A132" s="1"/>
      <c r="B132" s="26" t="str">
        <f>$B$12</f>
        <v>Angelique de Win</v>
      </c>
      <c r="C132" s="27"/>
      <c r="D132" s="27"/>
      <c r="E132" s="27"/>
      <c r="F132" s="27"/>
      <c r="G132" s="27"/>
      <c r="H132" s="27"/>
      <c r="I132" s="18">
        <f t="shared" si="39"/>
        <v>0</v>
      </c>
      <c r="J132" s="18">
        <f t="shared" si="40"/>
        <v>0</v>
      </c>
      <c r="K132" s="19">
        <f t="shared" si="41"/>
        <v>0</v>
      </c>
      <c r="L132"/>
    </row>
    <row r="133" spans="1:12" ht="12.75">
      <c r="A133" s="1"/>
      <c r="B133" s="62" t="str">
        <f>$B$13</f>
        <v>John Quick</v>
      </c>
      <c r="C133" s="27"/>
      <c r="D133" s="27"/>
      <c r="E133" s="27"/>
      <c r="F133" s="27"/>
      <c r="G133" s="27"/>
      <c r="H133" s="27"/>
      <c r="I133" s="18">
        <f t="shared" si="39"/>
        <v>0</v>
      </c>
      <c r="J133" s="18">
        <f t="shared" si="40"/>
        <v>0</v>
      </c>
      <c r="K133" s="19">
        <f t="shared" si="41"/>
        <v>0</v>
      </c>
      <c r="L133"/>
    </row>
    <row r="134" spans="1:12" ht="13.5" thickBot="1">
      <c r="A134" s="55"/>
      <c r="B134" s="31" t="str">
        <f>$B$14</f>
        <v>Brian Zillekens</v>
      </c>
      <c r="C134" s="30"/>
      <c r="D134" s="30"/>
      <c r="E134" s="30"/>
      <c r="F134" s="30"/>
      <c r="G134" s="30"/>
      <c r="H134" s="30"/>
      <c r="I134" s="33">
        <f t="shared" si="39"/>
        <v>0</v>
      </c>
      <c r="J134" s="33">
        <f t="shared" si="40"/>
        <v>0</v>
      </c>
      <c r="K134" s="56">
        <f t="shared" si="41"/>
        <v>0</v>
      </c>
      <c r="L134"/>
    </row>
    <row r="135" spans="1:12" ht="12.75">
      <c r="A135" s="57"/>
      <c r="B135" s="58" t="s">
        <v>0</v>
      </c>
      <c r="C135" s="59">
        <f aca="true" t="shared" si="42" ref="C135:J135">SUM(C125:C134)</f>
        <v>0</v>
      </c>
      <c r="D135" s="59">
        <f t="shared" si="42"/>
        <v>0</v>
      </c>
      <c r="E135" s="59">
        <f t="shared" si="42"/>
        <v>0</v>
      </c>
      <c r="F135" s="59">
        <f t="shared" si="42"/>
        <v>0</v>
      </c>
      <c r="G135" s="59">
        <f t="shared" si="42"/>
        <v>0</v>
      </c>
      <c r="H135" s="59">
        <f t="shared" si="42"/>
        <v>0</v>
      </c>
      <c r="I135" s="60">
        <f t="shared" si="42"/>
        <v>0</v>
      </c>
      <c r="J135" s="60">
        <f t="shared" si="42"/>
        <v>0</v>
      </c>
      <c r="K135" s="61">
        <f t="shared" si="41"/>
        <v>0</v>
      </c>
      <c r="L135" s="5"/>
    </row>
    <row r="136" spans="1:12" ht="12.75">
      <c r="A136" s="46"/>
      <c r="B136" s="47" t="s">
        <v>13</v>
      </c>
      <c r="C136" s="48"/>
      <c r="D136" s="48"/>
      <c r="E136" s="48"/>
      <c r="F136" s="48"/>
      <c r="G136" s="48"/>
      <c r="H136" s="48"/>
      <c r="I136" s="49">
        <f>SUM(C136:H136)</f>
        <v>0</v>
      </c>
      <c r="J136" s="49">
        <f>COUNT(C136:H136)*5</f>
        <v>0</v>
      </c>
      <c r="K136" s="50">
        <f t="shared" si="41"/>
        <v>0</v>
      </c>
      <c r="L136"/>
    </row>
    <row r="137" spans="1:12" ht="12.75">
      <c r="A137" s="63"/>
      <c r="B137" s="47" t="s">
        <v>14</v>
      </c>
      <c r="C137" s="64"/>
      <c r="D137" s="64"/>
      <c r="E137" s="64"/>
      <c r="F137" s="64"/>
      <c r="G137" s="64"/>
      <c r="H137" s="64"/>
      <c r="I137" s="65" t="s">
        <v>15</v>
      </c>
      <c r="J137" s="65"/>
      <c r="K137" s="66">
        <f>SUM(C137:H137)</f>
        <v>0</v>
      </c>
      <c r="L137" s="5"/>
    </row>
    <row r="138" spans="1:12" ht="12.75">
      <c r="A138" s="34"/>
      <c r="B138" s="31"/>
      <c r="C138" s="32"/>
      <c r="D138" s="32"/>
      <c r="E138" s="32"/>
      <c r="F138" s="32"/>
      <c r="G138" s="32"/>
      <c r="H138" s="32"/>
      <c r="I138" s="67"/>
      <c r="J138" s="67"/>
      <c r="K138" s="68"/>
      <c r="L138" s="5"/>
    </row>
    <row r="139" spans="11:12" ht="12.75">
      <c r="K139" s="7"/>
      <c r="L139"/>
    </row>
    <row r="140" spans="1:12" ht="15">
      <c r="A140" s="10"/>
      <c r="B140" s="10" t="s">
        <v>67</v>
      </c>
      <c r="C140" s="10"/>
      <c r="D140" s="10"/>
      <c r="E140" s="10"/>
      <c r="F140" s="8"/>
      <c r="G140" s="8"/>
      <c r="H140" s="11"/>
      <c r="I140" s="12" t="s">
        <v>17</v>
      </c>
      <c r="J140" s="12"/>
      <c r="K140" s="17"/>
      <c r="L140"/>
    </row>
    <row r="141" spans="1:12" ht="15">
      <c r="A141" s="14"/>
      <c r="B141" s="14" t="s">
        <v>1</v>
      </c>
      <c r="C141" s="15" t="s">
        <v>2</v>
      </c>
      <c r="D141" s="15" t="s">
        <v>3</v>
      </c>
      <c r="E141" s="15" t="s">
        <v>4</v>
      </c>
      <c r="F141" s="15" t="s">
        <v>5</v>
      </c>
      <c r="G141" s="15" t="s">
        <v>6</v>
      </c>
      <c r="H141" s="15" t="s">
        <v>7</v>
      </c>
      <c r="I141" s="17" t="s">
        <v>9</v>
      </c>
      <c r="J141" s="17" t="s">
        <v>10</v>
      </c>
      <c r="K141" s="9" t="s">
        <v>11</v>
      </c>
      <c r="L141"/>
    </row>
    <row r="142" spans="1:12" ht="12.75">
      <c r="A142" s="1"/>
      <c r="B142" s="26" t="str">
        <f>$B$5</f>
        <v>Michael Extra</v>
      </c>
      <c r="C142" s="27"/>
      <c r="D142" s="27"/>
      <c r="E142" s="27"/>
      <c r="F142" s="27"/>
      <c r="G142" s="27"/>
      <c r="H142" s="27"/>
      <c r="I142" s="18">
        <f aca="true" t="shared" si="43" ref="I142:I151">SUM(C142:H142)</f>
        <v>0</v>
      </c>
      <c r="J142" s="18">
        <f aca="true" t="shared" si="44" ref="J142:J151">COUNTIF(C142:H142,"&gt;0")</f>
        <v>0</v>
      </c>
      <c r="K142" s="19">
        <f aca="true" t="shared" si="45" ref="K142:K153">IF(I142=0,0,SUM(I142/J142))</f>
        <v>0</v>
      </c>
      <c r="L142"/>
    </row>
    <row r="143" spans="1:12" ht="12.75">
      <c r="A143" s="1"/>
      <c r="B143" s="26" t="str">
        <f>$B$6</f>
        <v>Thijs v/d Wall</v>
      </c>
      <c r="C143" s="27"/>
      <c r="D143" s="27"/>
      <c r="E143" s="27"/>
      <c r="F143" s="27"/>
      <c r="G143" s="27"/>
      <c r="H143" s="27"/>
      <c r="I143" s="18">
        <f t="shared" si="43"/>
        <v>0</v>
      </c>
      <c r="J143" s="18">
        <f t="shared" si="44"/>
        <v>0</v>
      </c>
      <c r="K143" s="19">
        <f t="shared" si="45"/>
        <v>0</v>
      </c>
      <c r="L143"/>
    </row>
    <row r="144" spans="1:12" ht="12.75">
      <c r="A144" s="1"/>
      <c r="B144" s="26" t="str">
        <f>$B$7</f>
        <v>Sander Broers</v>
      </c>
      <c r="C144" s="27"/>
      <c r="D144" s="27"/>
      <c r="E144" s="27"/>
      <c r="F144" s="27"/>
      <c r="G144" s="27"/>
      <c r="H144" s="27"/>
      <c r="I144" s="18">
        <f t="shared" si="43"/>
        <v>0</v>
      </c>
      <c r="J144" s="18">
        <f t="shared" si="44"/>
        <v>0</v>
      </c>
      <c r="K144" s="19">
        <f t="shared" si="45"/>
        <v>0</v>
      </c>
      <c r="L144"/>
    </row>
    <row r="145" spans="1:12" ht="12.75">
      <c r="A145" s="1"/>
      <c r="B145" s="26" t="str">
        <f>$B$8</f>
        <v>Glenn Zillekens</v>
      </c>
      <c r="C145" s="27"/>
      <c r="D145" s="27"/>
      <c r="E145" s="27"/>
      <c r="F145" s="27"/>
      <c r="G145" s="27"/>
      <c r="H145" s="27"/>
      <c r="I145" s="18">
        <f t="shared" si="43"/>
        <v>0</v>
      </c>
      <c r="J145" s="18">
        <f t="shared" si="44"/>
        <v>0</v>
      </c>
      <c r="K145" s="19">
        <f t="shared" si="45"/>
        <v>0</v>
      </c>
      <c r="L145"/>
    </row>
    <row r="146" spans="1:12" ht="12.75">
      <c r="A146" s="1"/>
      <c r="B146" s="26" t="str">
        <f>$B$9</f>
        <v>Bert de Win</v>
      </c>
      <c r="C146" s="27"/>
      <c r="D146" s="27"/>
      <c r="E146" s="27"/>
      <c r="F146" s="27"/>
      <c r="G146" s="27"/>
      <c r="H146" s="27"/>
      <c r="I146" s="18">
        <f t="shared" si="43"/>
        <v>0</v>
      </c>
      <c r="J146" s="18">
        <f t="shared" si="44"/>
        <v>0</v>
      </c>
      <c r="K146" s="19">
        <f t="shared" si="45"/>
        <v>0</v>
      </c>
      <c r="L146"/>
    </row>
    <row r="147" spans="1:12" ht="12.75">
      <c r="A147" s="1"/>
      <c r="B147" s="26" t="str">
        <f>$B$10</f>
        <v>Jo Verstappen</v>
      </c>
      <c r="C147" s="27"/>
      <c r="D147" s="27"/>
      <c r="E147" s="27"/>
      <c r="F147" s="27"/>
      <c r="G147" s="27"/>
      <c r="H147" s="27"/>
      <c r="I147" s="18">
        <f t="shared" si="43"/>
        <v>0</v>
      </c>
      <c r="J147" s="18">
        <f t="shared" si="44"/>
        <v>0</v>
      </c>
      <c r="K147" s="19">
        <f t="shared" si="45"/>
        <v>0</v>
      </c>
      <c r="L147"/>
    </row>
    <row r="148" spans="1:12" ht="12.75">
      <c r="A148" s="1"/>
      <c r="B148" s="26" t="str">
        <f>$B$11</f>
        <v>Hans Verreyt</v>
      </c>
      <c r="C148" s="27"/>
      <c r="D148" s="27"/>
      <c r="E148" s="27"/>
      <c r="F148" s="27"/>
      <c r="G148" s="27"/>
      <c r="H148" s="27"/>
      <c r="I148" s="18">
        <f t="shared" si="43"/>
        <v>0</v>
      </c>
      <c r="J148" s="18">
        <f t="shared" si="44"/>
        <v>0</v>
      </c>
      <c r="K148" s="19">
        <f t="shared" si="45"/>
        <v>0</v>
      </c>
      <c r="L148"/>
    </row>
    <row r="149" spans="1:12" ht="12.75">
      <c r="A149" s="1"/>
      <c r="B149" s="26" t="str">
        <f>$B$12</f>
        <v>Angelique de Win</v>
      </c>
      <c r="C149" s="27"/>
      <c r="D149" s="27"/>
      <c r="E149" s="27"/>
      <c r="F149" s="27"/>
      <c r="G149" s="27"/>
      <c r="H149" s="27"/>
      <c r="I149" s="18">
        <f t="shared" si="43"/>
        <v>0</v>
      </c>
      <c r="J149" s="18">
        <f t="shared" si="44"/>
        <v>0</v>
      </c>
      <c r="K149" s="19">
        <f t="shared" si="45"/>
        <v>0</v>
      </c>
      <c r="L149"/>
    </row>
    <row r="150" spans="1:12" ht="12.75">
      <c r="A150" s="1"/>
      <c r="B150" s="62" t="str">
        <f>$B$13</f>
        <v>John Quick</v>
      </c>
      <c r="C150" s="27"/>
      <c r="D150" s="27"/>
      <c r="E150" s="27"/>
      <c r="F150" s="27"/>
      <c r="G150" s="27"/>
      <c r="H150" s="27"/>
      <c r="I150" s="18">
        <f t="shared" si="43"/>
        <v>0</v>
      </c>
      <c r="J150" s="18">
        <f t="shared" si="44"/>
        <v>0</v>
      </c>
      <c r="K150" s="19">
        <f t="shared" si="45"/>
        <v>0</v>
      </c>
      <c r="L150"/>
    </row>
    <row r="151" spans="1:12" ht="13.5" thickBot="1">
      <c r="A151" s="55"/>
      <c r="B151" s="31" t="str">
        <f>$B$14</f>
        <v>Brian Zillekens</v>
      </c>
      <c r="C151" s="30"/>
      <c r="D151" s="30"/>
      <c r="E151" s="30"/>
      <c r="F151" s="30"/>
      <c r="G151" s="30"/>
      <c r="H151" s="30"/>
      <c r="I151" s="33">
        <f t="shared" si="43"/>
        <v>0</v>
      </c>
      <c r="J151" s="33">
        <f t="shared" si="44"/>
        <v>0</v>
      </c>
      <c r="K151" s="56">
        <f t="shared" si="45"/>
        <v>0</v>
      </c>
      <c r="L151"/>
    </row>
    <row r="152" spans="1:12" ht="12.75">
      <c r="A152" s="57"/>
      <c r="B152" s="58" t="s">
        <v>0</v>
      </c>
      <c r="C152" s="59">
        <f aca="true" t="shared" si="46" ref="C152:J152">SUM(C142:C151)</f>
        <v>0</v>
      </c>
      <c r="D152" s="59">
        <f t="shared" si="46"/>
        <v>0</v>
      </c>
      <c r="E152" s="59">
        <f t="shared" si="46"/>
        <v>0</v>
      </c>
      <c r="F152" s="59">
        <f t="shared" si="46"/>
        <v>0</v>
      </c>
      <c r="G152" s="59">
        <f t="shared" si="46"/>
        <v>0</v>
      </c>
      <c r="H152" s="59">
        <f t="shared" si="46"/>
        <v>0</v>
      </c>
      <c r="I152" s="60">
        <f t="shared" si="46"/>
        <v>0</v>
      </c>
      <c r="J152" s="60">
        <f t="shared" si="46"/>
        <v>0</v>
      </c>
      <c r="K152" s="61">
        <f t="shared" si="45"/>
        <v>0</v>
      </c>
      <c r="L152" s="5"/>
    </row>
    <row r="153" spans="1:12" ht="12.75">
      <c r="A153" s="46"/>
      <c r="B153" s="47" t="s">
        <v>13</v>
      </c>
      <c r="C153" s="48"/>
      <c r="D153" s="48"/>
      <c r="E153" s="48"/>
      <c r="F153" s="48"/>
      <c r="G153" s="48"/>
      <c r="H153" s="48"/>
      <c r="I153" s="49">
        <f>SUM(C153:H153)</f>
        <v>0</v>
      </c>
      <c r="J153" s="49">
        <f>COUNT(C153:H153)*5</f>
        <v>0</v>
      </c>
      <c r="K153" s="50">
        <f t="shared" si="45"/>
        <v>0</v>
      </c>
      <c r="L153"/>
    </row>
    <row r="154" spans="1:12" ht="12.75">
      <c r="A154" s="63"/>
      <c r="B154" s="47" t="s">
        <v>14</v>
      </c>
      <c r="C154" s="64"/>
      <c r="D154" s="64"/>
      <c r="E154" s="64"/>
      <c r="F154" s="64"/>
      <c r="G154" s="64"/>
      <c r="H154" s="64"/>
      <c r="I154" s="65" t="s">
        <v>15</v>
      </c>
      <c r="J154" s="65"/>
      <c r="K154" s="66">
        <f>SUM(C154:H154)</f>
        <v>0</v>
      </c>
      <c r="L154" s="5"/>
    </row>
    <row r="155" spans="9:11" ht="12.75">
      <c r="I155" s="4"/>
      <c r="J155" s="4"/>
      <c r="K155" s="4"/>
    </row>
    <row r="156" spans="9:11" ht="12.75">
      <c r="I156" s="4"/>
      <c r="J156" s="4"/>
      <c r="K156" s="4"/>
    </row>
    <row r="157" spans="9:11" ht="12.75">
      <c r="I157" s="4"/>
      <c r="J157" s="4"/>
      <c r="K157" s="4"/>
    </row>
    <row r="158" spans="9:11" ht="12.75">
      <c r="I158" s="4"/>
      <c r="J158" s="4"/>
      <c r="K158" s="4"/>
    </row>
    <row r="159" spans="9:11" ht="12.75">
      <c r="I159" s="4"/>
      <c r="J159" s="4"/>
      <c r="K159" s="4"/>
    </row>
    <row r="160" spans="9:11" ht="12.75">
      <c r="I160" s="4"/>
      <c r="J160" s="4"/>
      <c r="K160" s="4"/>
    </row>
    <row r="161" spans="9:11" ht="12.75">
      <c r="I161" s="4"/>
      <c r="J161" s="4"/>
      <c r="K161" s="4"/>
    </row>
    <row r="162" spans="9:11" ht="12.75">
      <c r="I162" s="4"/>
      <c r="J162" s="4"/>
      <c r="K162" s="4"/>
    </row>
    <row r="163" spans="9:11" ht="12.75">
      <c r="I163" s="4"/>
      <c r="J163" s="4"/>
      <c r="K163" s="4"/>
    </row>
    <row r="164" spans="9:11" ht="12.75">
      <c r="I164" s="4"/>
      <c r="J164" s="4"/>
      <c r="K164" s="4"/>
    </row>
    <row r="165" spans="9:11" ht="12.75">
      <c r="I165" s="4"/>
      <c r="J165" s="4"/>
      <c r="K165" s="4"/>
    </row>
    <row r="166" spans="9:11" ht="12.75">
      <c r="I166" s="4"/>
      <c r="J166" s="4"/>
      <c r="K166" s="4"/>
    </row>
    <row r="167" spans="9:11" ht="12.75">
      <c r="I167" s="4"/>
      <c r="J167" s="4"/>
      <c r="K167" s="4"/>
    </row>
    <row r="168" spans="9:11" ht="12.75">
      <c r="I168" s="4"/>
      <c r="J168" s="4"/>
      <c r="K168" s="4"/>
    </row>
    <row r="169" spans="9:11" ht="12.75">
      <c r="I169" s="4"/>
      <c r="J169" s="4"/>
      <c r="K169" s="4"/>
    </row>
    <row r="170" spans="9:11" ht="12.75">
      <c r="I170" s="4"/>
      <c r="J170" s="4"/>
      <c r="K170" s="4"/>
    </row>
    <row r="171" spans="9:11" ht="12.75">
      <c r="I171" s="4"/>
      <c r="J171" s="4"/>
      <c r="K171" s="4"/>
    </row>
    <row r="172" spans="9:11" ht="12.75">
      <c r="I172" s="4"/>
      <c r="J172" s="4"/>
      <c r="K172" s="4"/>
    </row>
    <row r="173" spans="9:11" ht="12.75">
      <c r="I173" s="4"/>
      <c r="J173" s="4"/>
      <c r="K173" s="4"/>
    </row>
    <row r="174" spans="9:11" ht="12.75">
      <c r="I174" s="4"/>
      <c r="J174" s="4"/>
      <c r="K174" s="4"/>
    </row>
    <row r="175" spans="9:11" ht="12.75">
      <c r="I175" s="4"/>
      <c r="J175" s="4"/>
      <c r="K175" s="4"/>
    </row>
    <row r="176" spans="9:11" ht="12.75">
      <c r="I176" s="4"/>
      <c r="J176" s="4"/>
      <c r="K176" s="4"/>
    </row>
    <row r="177" spans="9:11" ht="12.75">
      <c r="I177" s="4"/>
      <c r="J177" s="4"/>
      <c r="K177" s="4"/>
    </row>
    <row r="178" spans="9:11" ht="12.75">
      <c r="I178" s="4"/>
      <c r="J178" s="4"/>
      <c r="K178" s="4"/>
    </row>
    <row r="179" spans="9:11" ht="12.75">
      <c r="I179" s="4"/>
      <c r="J179" s="4"/>
      <c r="K179" s="4"/>
    </row>
    <row r="180" spans="9:11" ht="12.75">
      <c r="I180" s="4"/>
      <c r="J180" s="4"/>
      <c r="K180" s="4"/>
    </row>
    <row r="181" spans="9:11" ht="12.75">
      <c r="I181" s="4"/>
      <c r="J181" s="4"/>
      <c r="K181" s="4"/>
    </row>
    <row r="182" spans="9:11" ht="12.75">
      <c r="I182" s="4"/>
      <c r="J182" s="4"/>
      <c r="K182" s="4"/>
    </row>
    <row r="183" spans="9:11" ht="12.75">
      <c r="I183" s="4"/>
      <c r="J183" s="4"/>
      <c r="K183" s="4"/>
    </row>
    <row r="184" spans="9:11" ht="12.75">
      <c r="I184" s="4"/>
      <c r="J184" s="4"/>
      <c r="K184" s="4"/>
    </row>
    <row r="185" spans="9:11" ht="12.75">
      <c r="I185" s="4"/>
      <c r="J185" s="4"/>
      <c r="K185" s="4"/>
    </row>
    <row r="186" spans="9:11" ht="12.75">
      <c r="I186" s="4"/>
      <c r="J186" s="4"/>
      <c r="K186" s="4"/>
    </row>
    <row r="187" spans="9:11" ht="12.75">
      <c r="I187" s="4"/>
      <c r="J187" s="4"/>
      <c r="K187" s="4"/>
    </row>
    <row r="188" spans="9:11" ht="12.75">
      <c r="I188" s="4"/>
      <c r="J188" s="4"/>
      <c r="K188" s="4"/>
    </row>
    <row r="189" spans="9:11" ht="12.75">
      <c r="I189" s="4"/>
      <c r="J189" s="4"/>
      <c r="K189" s="4"/>
    </row>
    <row r="190" spans="9:11" ht="12.75">
      <c r="I190" s="4"/>
      <c r="J190" s="4"/>
      <c r="K190" s="4"/>
    </row>
    <row r="191" spans="9:11" ht="12.75">
      <c r="I191" s="4"/>
      <c r="J191" s="4"/>
      <c r="K191" s="4"/>
    </row>
    <row r="192" spans="9:11" ht="12.75">
      <c r="I192" s="4"/>
      <c r="J192" s="4"/>
      <c r="K192" s="4"/>
    </row>
    <row r="193" spans="9:11" ht="12.75">
      <c r="I193" s="4"/>
      <c r="J193" s="4"/>
      <c r="K193" s="4"/>
    </row>
    <row r="194" spans="9:11" ht="12.75">
      <c r="I194" s="4"/>
      <c r="J194" s="4"/>
      <c r="K194" s="4"/>
    </row>
    <row r="195" spans="9:11" ht="12.75">
      <c r="I195" s="4"/>
      <c r="J195" s="4"/>
      <c r="K195" s="4"/>
    </row>
    <row r="196" spans="9:11" ht="12.75">
      <c r="I196" s="4"/>
      <c r="J196" s="4"/>
      <c r="K196" s="4"/>
    </row>
    <row r="197" spans="9:11" ht="12.75">
      <c r="I197" s="4"/>
      <c r="J197" s="4"/>
      <c r="K197" s="4"/>
    </row>
    <row r="198" spans="9:11" ht="12.75">
      <c r="I198" s="4"/>
      <c r="J198" s="4"/>
      <c r="K198" s="4"/>
    </row>
    <row r="199" spans="9:11" ht="12.75">
      <c r="I199" s="4"/>
      <c r="J199" s="4"/>
      <c r="K199" s="4"/>
    </row>
    <row r="200" spans="9:11" ht="12.75">
      <c r="I200" s="4"/>
      <c r="J200" s="4"/>
      <c r="K200" s="4"/>
    </row>
    <row r="201" spans="9:11" ht="12.75">
      <c r="I201" s="4"/>
      <c r="J201" s="4"/>
      <c r="K201" s="4"/>
    </row>
    <row r="202" spans="9:11" ht="12.75">
      <c r="I202" s="4"/>
      <c r="J202" s="4"/>
      <c r="K202" s="4"/>
    </row>
    <row r="203" spans="9:11" ht="12.75">
      <c r="I203" s="4"/>
      <c r="J203" s="4"/>
      <c r="K203" s="4"/>
    </row>
    <row r="204" spans="9:11" ht="12.75">
      <c r="I204" s="4"/>
      <c r="J204" s="4"/>
      <c r="K204" s="4"/>
    </row>
    <row r="205" spans="9:11" ht="12.75">
      <c r="I205" s="4"/>
      <c r="J205" s="4"/>
      <c r="K205" s="4"/>
    </row>
    <row r="206" spans="9:11" ht="12.75">
      <c r="I206" s="4"/>
      <c r="J206" s="4"/>
      <c r="K206" s="4"/>
    </row>
    <row r="207" spans="9:11" ht="12.75">
      <c r="I207" s="4"/>
      <c r="J207" s="4"/>
      <c r="K207" s="4"/>
    </row>
    <row r="208" spans="9:11" ht="12.75">
      <c r="I208" s="4"/>
      <c r="J208" s="4"/>
      <c r="K208" s="4"/>
    </row>
    <row r="209" spans="9:11" ht="12.75">
      <c r="I209" s="4"/>
      <c r="J209" s="4"/>
      <c r="K209" s="4"/>
    </row>
    <row r="210" spans="9:11" ht="12.75">
      <c r="I210" s="4"/>
      <c r="J210" s="4"/>
      <c r="K210" s="4"/>
    </row>
    <row r="211" spans="9:11" ht="12.75">
      <c r="I211" s="4"/>
      <c r="J211" s="4"/>
      <c r="K211" s="4"/>
    </row>
    <row r="212" spans="9:11" ht="12.75">
      <c r="I212" s="4"/>
      <c r="J212" s="4"/>
      <c r="K212" s="4"/>
    </row>
    <row r="213" spans="9:11" ht="12.75">
      <c r="I213" s="4"/>
      <c r="J213" s="4"/>
      <c r="K213" s="4"/>
    </row>
    <row r="214" spans="9:11" ht="12.75">
      <c r="I214" s="4"/>
      <c r="J214" s="4"/>
      <c r="K214" s="4"/>
    </row>
    <row r="215" spans="9:11" ht="12.75">
      <c r="I215" s="4"/>
      <c r="J215" s="4"/>
      <c r="K215" s="4"/>
    </row>
    <row r="216" spans="9:11" ht="12.75">
      <c r="I216" s="4"/>
      <c r="J216" s="4"/>
      <c r="K216" s="4"/>
    </row>
    <row r="217" spans="9:11" ht="12.75">
      <c r="I217" s="4"/>
      <c r="J217" s="4"/>
      <c r="K217" s="4"/>
    </row>
    <row r="218" spans="9:11" ht="12.75">
      <c r="I218" s="4"/>
      <c r="J218" s="4"/>
      <c r="K218" s="4"/>
    </row>
    <row r="219" spans="9:11" ht="12.75">
      <c r="I219" s="4"/>
      <c r="J219" s="4"/>
      <c r="K219" s="4"/>
    </row>
    <row r="220" spans="9:11" ht="12.75">
      <c r="I220" s="4"/>
      <c r="J220" s="4"/>
      <c r="K220" s="4"/>
    </row>
    <row r="221" spans="9:11" ht="12.75">
      <c r="I221" s="4"/>
      <c r="J221" s="4"/>
      <c r="K221" s="4"/>
    </row>
    <row r="222" spans="9:11" ht="12.75">
      <c r="I222" s="4"/>
      <c r="J222" s="4"/>
      <c r="K222" s="4"/>
    </row>
    <row r="223" spans="9:11" ht="12.75">
      <c r="I223" s="4"/>
      <c r="J223" s="4"/>
      <c r="K223" s="4"/>
    </row>
    <row r="224" spans="9:11" ht="12.75">
      <c r="I224" s="4"/>
      <c r="J224" s="4"/>
      <c r="K224" s="4"/>
    </row>
    <row r="225" spans="9:11" ht="12.75">
      <c r="I225" s="4"/>
      <c r="J225" s="4"/>
      <c r="K225" s="4"/>
    </row>
    <row r="226" spans="9:11" ht="12.75">
      <c r="I226" s="4"/>
      <c r="J226" s="4"/>
      <c r="K226" s="4"/>
    </row>
    <row r="227" spans="9:11" ht="12.75">
      <c r="I227" s="4"/>
      <c r="J227" s="4"/>
      <c r="K227" s="4"/>
    </row>
    <row r="228" spans="9:11" ht="12.75">
      <c r="I228" s="4"/>
      <c r="J228" s="4"/>
      <c r="K228" s="4"/>
    </row>
    <row r="229" spans="9:11" ht="12.75">
      <c r="I229" s="4"/>
      <c r="J229" s="4"/>
      <c r="K229" s="4"/>
    </row>
    <row r="230" spans="9:11" ht="12.75">
      <c r="I230" s="4"/>
      <c r="J230" s="4"/>
      <c r="K230" s="4"/>
    </row>
    <row r="231" spans="9:11" ht="12.75">
      <c r="I231" s="4"/>
      <c r="J231" s="4"/>
      <c r="K231" s="4"/>
    </row>
    <row r="232" spans="9:11" ht="12.75">
      <c r="I232" s="4"/>
      <c r="J232" s="4"/>
      <c r="K232" s="4"/>
    </row>
    <row r="233" spans="9:11" ht="12.75">
      <c r="I233" s="4"/>
      <c r="J233" s="4"/>
      <c r="K233" s="4"/>
    </row>
    <row r="234" spans="9:11" ht="12.75">
      <c r="I234" s="4"/>
      <c r="J234" s="4"/>
      <c r="K234" s="4"/>
    </row>
    <row r="235" spans="9:11" ht="12.75">
      <c r="I235" s="4"/>
      <c r="J235" s="4"/>
      <c r="K235" s="4"/>
    </row>
    <row r="236" spans="9:11" ht="12.75">
      <c r="I236" s="4"/>
      <c r="J236" s="4"/>
      <c r="K236" s="4"/>
    </row>
    <row r="237" spans="9:11" ht="12.75">
      <c r="I237" s="4"/>
      <c r="J237" s="4"/>
      <c r="K237" s="4"/>
    </row>
    <row r="238" spans="9:11" ht="12.75">
      <c r="I238" s="4"/>
      <c r="J238" s="4"/>
      <c r="K238" s="4"/>
    </row>
    <row r="239" spans="9:11" ht="12.75">
      <c r="I239" s="4"/>
      <c r="J239" s="4"/>
      <c r="K239" s="4"/>
    </row>
    <row r="240" spans="9:11" ht="12.75">
      <c r="I240" s="4"/>
      <c r="J240" s="4"/>
      <c r="K240" s="4"/>
    </row>
    <row r="241" spans="9:11" ht="12.75">
      <c r="I241" s="4"/>
      <c r="J241" s="4"/>
      <c r="K241" s="4"/>
    </row>
    <row r="242" spans="9:11" ht="12.75">
      <c r="I242" s="4"/>
      <c r="J242" s="4"/>
      <c r="K242" s="4"/>
    </row>
    <row r="243" spans="9:11" ht="12.75">
      <c r="I243" s="4"/>
      <c r="J243" s="4"/>
      <c r="K243" s="4"/>
    </row>
    <row r="244" spans="9:11" ht="12.75">
      <c r="I244" s="4"/>
      <c r="J244" s="4"/>
      <c r="K244" s="4"/>
    </row>
    <row r="245" spans="9:11" ht="12.75">
      <c r="I245" s="4"/>
      <c r="J245" s="4"/>
      <c r="K245" s="4"/>
    </row>
    <row r="246" spans="9:11" ht="12.75">
      <c r="I246" s="4"/>
      <c r="J246" s="4"/>
      <c r="K246" s="4"/>
    </row>
    <row r="247" spans="9:11" ht="12.75">
      <c r="I247" s="4"/>
      <c r="J247" s="4"/>
      <c r="K247" s="4"/>
    </row>
    <row r="248" spans="9:11" ht="12.75">
      <c r="I248" s="4"/>
      <c r="J248" s="4"/>
      <c r="K248" s="4"/>
    </row>
    <row r="249" spans="9:11" ht="12.75">
      <c r="I249" s="4"/>
      <c r="J249" s="4"/>
      <c r="K249" s="4"/>
    </row>
    <row r="250" spans="9:11" ht="12.75">
      <c r="I250" s="4"/>
      <c r="J250" s="4"/>
      <c r="K250" s="4"/>
    </row>
    <row r="251" spans="9:11" ht="12.75">
      <c r="I251" s="4"/>
      <c r="J251" s="4"/>
      <c r="K251" s="4"/>
    </row>
    <row r="252" spans="9:11" ht="12.75">
      <c r="I252" s="4"/>
      <c r="J252" s="4"/>
      <c r="K252" s="4"/>
    </row>
    <row r="253" spans="9:11" ht="12.75">
      <c r="I253" s="4"/>
      <c r="J253" s="4"/>
      <c r="K253" s="4"/>
    </row>
    <row r="254" spans="9:11" ht="12.75">
      <c r="I254" s="4"/>
      <c r="J254" s="4"/>
      <c r="K254" s="4"/>
    </row>
    <row r="255" spans="9:11" ht="12.75">
      <c r="I255" s="4"/>
      <c r="J255" s="4"/>
      <c r="K255" s="4"/>
    </row>
    <row r="256" spans="9:11" ht="12.75">
      <c r="I256" s="4"/>
      <c r="J256" s="4"/>
      <c r="K256" s="4"/>
    </row>
    <row r="257" spans="9:11" ht="12.75">
      <c r="I257" s="4"/>
      <c r="J257" s="4"/>
      <c r="K257" s="4"/>
    </row>
    <row r="258" spans="9:11" ht="12.75">
      <c r="I258" s="4"/>
      <c r="J258" s="4"/>
      <c r="K258" s="4"/>
    </row>
    <row r="259" spans="9:11" ht="12.75">
      <c r="I259" s="4"/>
      <c r="J259" s="4"/>
      <c r="K259" s="4"/>
    </row>
    <row r="260" spans="9:11" ht="12.75">
      <c r="I260" s="4"/>
      <c r="J260" s="4"/>
      <c r="K260" s="4"/>
    </row>
    <row r="261" spans="9:11" ht="12.75">
      <c r="I261" s="4"/>
      <c r="J261" s="4"/>
      <c r="K261" s="4"/>
    </row>
    <row r="262" spans="9:11" ht="12.75">
      <c r="I262" s="4"/>
      <c r="J262" s="4"/>
      <c r="K262" s="4"/>
    </row>
    <row r="263" spans="9:11" ht="12.75">
      <c r="I263" s="4"/>
      <c r="J263" s="4"/>
      <c r="K263" s="4"/>
    </row>
    <row r="264" spans="9:11" ht="12.75">
      <c r="I264" s="4"/>
      <c r="J264" s="4"/>
      <c r="K264" s="4"/>
    </row>
    <row r="265" spans="9:11" ht="12.75">
      <c r="I265" s="4"/>
      <c r="J265" s="4"/>
      <c r="K265" s="4"/>
    </row>
    <row r="266" spans="9:11" ht="12.75">
      <c r="I266" s="4"/>
      <c r="J266" s="4"/>
      <c r="K266" s="4"/>
    </row>
    <row r="267" spans="9:11" ht="12.75">
      <c r="I267" s="4"/>
      <c r="J267" s="4"/>
      <c r="K267" s="4"/>
    </row>
    <row r="268" spans="9:11" ht="12.75">
      <c r="I268" s="4"/>
      <c r="J268" s="4"/>
      <c r="K268" s="4"/>
    </row>
    <row r="269" spans="9:11" ht="12.75">
      <c r="I269" s="4"/>
      <c r="J269" s="4"/>
      <c r="K269" s="4"/>
    </row>
    <row r="270" spans="9:11" ht="12.75">
      <c r="I270" s="4"/>
      <c r="J270" s="4"/>
      <c r="K270" s="4"/>
    </row>
    <row r="271" spans="9:11" ht="12.75">
      <c r="I271" s="4"/>
      <c r="J271" s="4"/>
      <c r="K271" s="4"/>
    </row>
    <row r="272" spans="9:11" ht="12.75">
      <c r="I272" s="4"/>
      <c r="J272" s="4"/>
      <c r="K272" s="4"/>
    </row>
    <row r="273" spans="9:11" ht="12.75">
      <c r="I273" s="4"/>
      <c r="J273" s="4"/>
      <c r="K273" s="4"/>
    </row>
    <row r="274" spans="9:11" ht="12.75">
      <c r="I274" s="4"/>
      <c r="J274" s="4"/>
      <c r="K274" s="4"/>
    </row>
    <row r="275" spans="9:11" ht="12.75">
      <c r="I275" s="4"/>
      <c r="J275" s="4"/>
      <c r="K275" s="4"/>
    </row>
    <row r="276" spans="9:11" ht="12.75">
      <c r="I276" s="4"/>
      <c r="J276" s="4"/>
      <c r="K276" s="4"/>
    </row>
    <row r="277" spans="9:11" ht="12.75">
      <c r="I277" s="4"/>
      <c r="J277" s="4"/>
      <c r="K277" s="4"/>
    </row>
    <row r="278" spans="9:11" ht="12.75">
      <c r="I278" s="4"/>
      <c r="J278" s="4"/>
      <c r="K278" s="4"/>
    </row>
    <row r="279" spans="9:11" ht="12.75">
      <c r="I279" s="4"/>
      <c r="J279" s="4"/>
      <c r="K279" s="4"/>
    </row>
    <row r="280" spans="9:11" ht="12.75">
      <c r="I280" s="4"/>
      <c r="J280" s="4"/>
      <c r="K280" s="4"/>
    </row>
    <row r="281" spans="9:11" ht="12.75">
      <c r="I281" s="4"/>
      <c r="J281" s="4"/>
      <c r="K281" s="4"/>
    </row>
    <row r="282" spans="9:11" ht="12.75">
      <c r="I282" s="4"/>
      <c r="J282" s="4"/>
      <c r="K282" s="4"/>
    </row>
    <row r="283" spans="9:11" ht="12.75">
      <c r="I283" s="4"/>
      <c r="J283" s="4"/>
      <c r="K283" s="4"/>
    </row>
    <row r="284" spans="9:11" ht="12.75">
      <c r="I284" s="4"/>
      <c r="J284" s="4"/>
      <c r="K284" s="4"/>
    </row>
    <row r="285" spans="9:11" ht="12.75">
      <c r="I285" s="4"/>
      <c r="J285" s="4"/>
      <c r="K285" s="4"/>
    </row>
    <row r="286" spans="9:11" ht="12.75">
      <c r="I286" s="4"/>
      <c r="J286" s="4"/>
      <c r="K286" s="4"/>
    </row>
    <row r="287" spans="9:11" ht="12.75">
      <c r="I287" s="4"/>
      <c r="J287" s="4"/>
      <c r="K287" s="4"/>
    </row>
    <row r="288" spans="9:11" ht="12.75">
      <c r="I288" s="4"/>
      <c r="J288" s="4"/>
      <c r="K288" s="4"/>
    </row>
    <row r="289" spans="9:11" ht="12.75">
      <c r="I289" s="4"/>
      <c r="J289" s="4"/>
      <c r="K289" s="4"/>
    </row>
    <row r="290" spans="9:11" ht="12.75">
      <c r="I290" s="4"/>
      <c r="J290" s="4"/>
      <c r="K290" s="4"/>
    </row>
    <row r="291" spans="9:11" ht="12.75">
      <c r="I291" s="4"/>
      <c r="J291" s="4"/>
      <c r="K291" s="4"/>
    </row>
    <row r="292" spans="9:11" ht="12.75">
      <c r="I292" s="4"/>
      <c r="J292" s="4"/>
      <c r="K292" s="4"/>
    </row>
    <row r="293" spans="9:11" ht="12.75">
      <c r="I293" s="4"/>
      <c r="J293" s="4"/>
      <c r="K293" s="4"/>
    </row>
    <row r="294" spans="9:11" ht="12.75">
      <c r="I294" s="4"/>
      <c r="J294" s="4"/>
      <c r="K294" s="4"/>
    </row>
    <row r="295" spans="9:11" ht="12.75">
      <c r="I295" s="4"/>
      <c r="J295" s="4"/>
      <c r="K295" s="4"/>
    </row>
    <row r="296" spans="9:11" ht="12.75">
      <c r="I296" s="4"/>
      <c r="J296" s="4"/>
      <c r="K296" s="4"/>
    </row>
    <row r="297" spans="9:11" ht="12.75">
      <c r="I297" s="4"/>
      <c r="J297" s="4"/>
      <c r="K297" s="4"/>
    </row>
    <row r="298" spans="9:11" ht="12.75">
      <c r="I298" s="4"/>
      <c r="J298" s="4"/>
      <c r="K298" s="4"/>
    </row>
    <row r="299" spans="9:11" ht="12.75">
      <c r="I299" s="4"/>
      <c r="J299" s="4"/>
      <c r="K299" s="4"/>
    </row>
    <row r="300" spans="9:11" ht="12.75">
      <c r="I300" s="4"/>
      <c r="J300" s="4"/>
      <c r="K300" s="4"/>
    </row>
    <row r="301" spans="9:11" ht="12.75">
      <c r="I301" s="4"/>
      <c r="J301" s="4"/>
      <c r="K301" s="4"/>
    </row>
    <row r="302" spans="9:11" ht="12.75">
      <c r="I302" s="4"/>
      <c r="J302" s="4"/>
      <c r="K302" s="4"/>
    </row>
    <row r="303" spans="9:11" ht="12.75">
      <c r="I303" s="4"/>
      <c r="J303" s="4"/>
      <c r="K303" s="4"/>
    </row>
    <row r="304" spans="9:11" ht="12.75">
      <c r="I304" s="4"/>
      <c r="J304" s="4"/>
      <c r="K304" s="4"/>
    </row>
    <row r="305" spans="9:11" ht="12.75">
      <c r="I305" s="4"/>
      <c r="J305" s="4"/>
      <c r="K305" s="4"/>
    </row>
    <row r="306" spans="9:11" ht="12.75">
      <c r="I306" s="4"/>
      <c r="J306" s="4"/>
      <c r="K306" s="4"/>
    </row>
    <row r="307" spans="9:11" ht="12.75">
      <c r="I307" s="4"/>
      <c r="J307" s="4"/>
      <c r="K307" s="4"/>
    </row>
    <row r="308" spans="9:11" ht="12.75">
      <c r="I308" s="4"/>
      <c r="J308" s="4"/>
      <c r="K308" s="4"/>
    </row>
    <row r="309" spans="9:11" ht="12.75">
      <c r="I309" s="4"/>
      <c r="J309" s="4"/>
      <c r="K309" s="4"/>
    </row>
    <row r="310" spans="9:11" ht="12.75">
      <c r="I310" s="4"/>
      <c r="J310" s="4"/>
      <c r="K310" s="4"/>
    </row>
    <row r="311" spans="9:11" ht="12.75">
      <c r="I311" s="4"/>
      <c r="J311" s="4"/>
      <c r="K311" s="4"/>
    </row>
    <row r="312" spans="9:11" ht="12.75">
      <c r="I312" s="4"/>
      <c r="J312" s="4"/>
      <c r="K312" s="4"/>
    </row>
    <row r="313" spans="9:11" ht="12.75">
      <c r="I313" s="4"/>
      <c r="J313" s="4"/>
      <c r="K313" s="4"/>
    </row>
    <row r="314" spans="9:11" ht="12.75">
      <c r="I314" s="4"/>
      <c r="J314" s="4"/>
      <c r="K314" s="4"/>
    </row>
    <row r="315" spans="9:11" ht="12.75">
      <c r="I315" s="4"/>
      <c r="J315" s="4"/>
      <c r="K315" s="4"/>
    </row>
    <row r="316" spans="9:11" ht="12.75">
      <c r="I316" s="4"/>
      <c r="J316" s="4"/>
      <c r="K316" s="4"/>
    </row>
    <row r="317" spans="9:11" ht="12.75">
      <c r="I317" s="4"/>
      <c r="J317" s="4"/>
      <c r="K317" s="4"/>
    </row>
    <row r="318" spans="9:11" ht="12.75">
      <c r="I318" s="4"/>
      <c r="J318" s="4"/>
      <c r="K318" s="4"/>
    </row>
    <row r="319" spans="9:11" ht="12.75">
      <c r="I319" s="4"/>
      <c r="J319" s="4"/>
      <c r="K319" s="4"/>
    </row>
    <row r="320" spans="9:11" ht="12.75">
      <c r="I320" s="4"/>
      <c r="J320" s="4"/>
      <c r="K320" s="4"/>
    </row>
    <row r="321" spans="9:11" ht="12.75">
      <c r="I321" s="4"/>
      <c r="J321" s="4"/>
      <c r="K321" s="4"/>
    </row>
    <row r="322" spans="9:11" ht="12.75">
      <c r="I322" s="4"/>
      <c r="J322" s="4"/>
      <c r="K322" s="4"/>
    </row>
    <row r="323" spans="9:11" ht="12.75">
      <c r="I323" s="4"/>
      <c r="J323" s="4"/>
      <c r="K323" s="4"/>
    </row>
    <row r="324" spans="9:11" ht="12.75">
      <c r="I324" s="4"/>
      <c r="J324" s="4"/>
      <c r="K324" s="4"/>
    </row>
    <row r="325" spans="9:11" ht="12.75">
      <c r="I325" s="4"/>
      <c r="J325" s="4"/>
      <c r="K325" s="4"/>
    </row>
    <row r="326" spans="9:11" ht="12.75">
      <c r="I326" s="4"/>
      <c r="J326" s="4"/>
      <c r="K326" s="4"/>
    </row>
    <row r="327" spans="9:11" ht="12.75">
      <c r="I327" s="4"/>
      <c r="J327" s="4"/>
      <c r="K327" s="4"/>
    </row>
    <row r="328" spans="9:11" ht="12.75">
      <c r="I328" s="4"/>
      <c r="J328" s="4"/>
      <c r="K328" s="4"/>
    </row>
    <row r="329" spans="9:11" ht="12.75">
      <c r="I329" s="4"/>
      <c r="J329" s="4"/>
      <c r="K329" s="4"/>
    </row>
    <row r="330" spans="9:11" ht="12.75">
      <c r="I330" s="4"/>
      <c r="J330" s="4"/>
      <c r="K330" s="4"/>
    </row>
    <row r="331" spans="9:11" ht="12.75">
      <c r="I331" s="4"/>
      <c r="J331" s="4"/>
      <c r="K331" s="4"/>
    </row>
    <row r="332" spans="9:11" ht="12.75">
      <c r="I332" s="4"/>
      <c r="J332" s="4"/>
      <c r="K332" s="4"/>
    </row>
    <row r="333" spans="9:11" ht="12.75">
      <c r="I333" s="4"/>
      <c r="J333" s="4"/>
      <c r="K333" s="4"/>
    </row>
    <row r="334" spans="9:11" ht="12.75">
      <c r="I334" s="4"/>
      <c r="J334" s="4"/>
      <c r="K334" s="4"/>
    </row>
    <row r="335" spans="9:11" ht="12.75">
      <c r="I335" s="4"/>
      <c r="J335" s="4"/>
      <c r="K335" s="4"/>
    </row>
    <row r="336" spans="9:11" ht="12.75">
      <c r="I336" s="4"/>
      <c r="J336" s="4"/>
      <c r="K336" s="4"/>
    </row>
    <row r="337" spans="9:11" ht="12.75">
      <c r="I337" s="4"/>
      <c r="J337" s="4"/>
      <c r="K337" s="4"/>
    </row>
    <row r="338" spans="9:11" ht="12.75">
      <c r="I338" s="4"/>
      <c r="J338" s="4"/>
      <c r="K338" s="4"/>
    </row>
    <row r="339" spans="9:11" ht="12.75">
      <c r="I339" s="4"/>
      <c r="J339" s="4"/>
      <c r="K339" s="4"/>
    </row>
    <row r="340" spans="9:11" ht="12.75">
      <c r="I340" s="4"/>
      <c r="J340" s="4"/>
      <c r="K340" s="4"/>
    </row>
    <row r="341" spans="9:11" ht="12.75">
      <c r="I341" s="4"/>
      <c r="J341" s="4"/>
      <c r="K341" s="4"/>
    </row>
    <row r="342" spans="9:11" ht="12.75">
      <c r="I342" s="4"/>
      <c r="J342" s="4"/>
      <c r="K342" s="4"/>
    </row>
    <row r="343" spans="9:11" ht="12.75">
      <c r="I343" s="4"/>
      <c r="J343" s="4"/>
      <c r="K343" s="4"/>
    </row>
    <row r="344" spans="9:11" ht="12.75">
      <c r="I344" s="4"/>
      <c r="J344" s="4"/>
      <c r="K344" s="4"/>
    </row>
    <row r="345" spans="9:11" ht="12.75">
      <c r="I345" s="4"/>
      <c r="J345" s="4"/>
      <c r="K345" s="4"/>
    </row>
    <row r="346" spans="9:11" ht="12.75">
      <c r="I346" s="4"/>
      <c r="J346" s="4"/>
      <c r="K346" s="4"/>
    </row>
    <row r="347" spans="9:11" ht="12.75">
      <c r="I347" s="4"/>
      <c r="J347" s="4"/>
      <c r="K347" s="4"/>
    </row>
    <row r="348" spans="9:11" ht="12.75">
      <c r="I348" s="4"/>
      <c r="J348" s="4"/>
      <c r="K348" s="4"/>
    </row>
    <row r="349" spans="9:11" ht="12.75">
      <c r="I349" s="4"/>
      <c r="J349" s="4"/>
      <c r="K349" s="4"/>
    </row>
    <row r="350" spans="9:11" ht="12.75">
      <c r="I350" s="4"/>
      <c r="J350" s="4"/>
      <c r="K350" s="4"/>
    </row>
    <row r="351" spans="9:11" ht="12.75">
      <c r="I351" s="4"/>
      <c r="J351" s="4"/>
      <c r="K351" s="4"/>
    </row>
    <row r="352" spans="9:11" ht="12.75">
      <c r="I352" s="4"/>
      <c r="J352" s="4"/>
      <c r="K352" s="4"/>
    </row>
    <row r="353" spans="9:11" ht="12.75">
      <c r="I353" s="4"/>
      <c r="J353" s="4"/>
      <c r="K353" s="4"/>
    </row>
    <row r="354" spans="9:11" ht="12.75">
      <c r="I354" s="4"/>
      <c r="J354" s="4"/>
      <c r="K354" s="4"/>
    </row>
    <row r="355" spans="9:11" ht="12.75">
      <c r="I355" s="4"/>
      <c r="J355" s="4"/>
      <c r="K355" s="4"/>
    </row>
    <row r="356" spans="9:11" ht="12.75">
      <c r="I356" s="4"/>
      <c r="J356" s="4"/>
      <c r="K356" s="4"/>
    </row>
    <row r="357" spans="9:11" ht="12.75">
      <c r="I357" s="4"/>
      <c r="J357" s="4"/>
      <c r="K357" s="4"/>
    </row>
    <row r="358" spans="9:11" ht="12.75">
      <c r="I358" s="4"/>
      <c r="J358" s="4"/>
      <c r="K358" s="4"/>
    </row>
    <row r="359" spans="9:11" ht="12.75">
      <c r="I359" s="4"/>
      <c r="J359" s="4"/>
      <c r="K359" s="4"/>
    </row>
    <row r="360" spans="9:11" ht="12.75">
      <c r="I360" s="4"/>
      <c r="J360" s="4"/>
      <c r="K360" s="4"/>
    </row>
    <row r="361" spans="9:11" ht="12.75">
      <c r="I361" s="4"/>
      <c r="J361" s="4"/>
      <c r="K361" s="4"/>
    </row>
    <row r="362" spans="9:11" ht="12.75">
      <c r="I362" s="4"/>
      <c r="J362" s="4"/>
      <c r="K362" s="4"/>
    </row>
    <row r="363" spans="9:11" ht="12.75">
      <c r="I363" s="4"/>
      <c r="J363" s="4"/>
      <c r="K363" s="4"/>
    </row>
    <row r="364" spans="9:11" ht="12.75">
      <c r="I364" s="4"/>
      <c r="J364" s="4"/>
      <c r="K364" s="4"/>
    </row>
    <row r="365" spans="9:11" ht="12.75">
      <c r="I365" s="4"/>
      <c r="J365" s="4"/>
      <c r="K365" s="4"/>
    </row>
    <row r="366" spans="9:11" ht="12.75">
      <c r="I366" s="4"/>
      <c r="J366" s="4"/>
      <c r="K366" s="4"/>
    </row>
    <row r="367" spans="9:11" ht="12.75">
      <c r="I367" s="4"/>
      <c r="J367" s="4"/>
      <c r="K367" s="4"/>
    </row>
    <row r="368" spans="9:11" ht="12.75">
      <c r="I368" s="4"/>
      <c r="J368" s="4"/>
      <c r="K368" s="4"/>
    </row>
    <row r="369" spans="9:11" ht="12.75">
      <c r="I369" s="4"/>
      <c r="J369" s="4"/>
      <c r="K369" s="4"/>
    </row>
    <row r="370" spans="9:11" ht="12.75">
      <c r="I370" s="4"/>
      <c r="J370" s="4"/>
      <c r="K370" s="4"/>
    </row>
    <row r="371" spans="9:11" ht="12.75">
      <c r="I371" s="4"/>
      <c r="J371" s="4"/>
      <c r="K371" s="4"/>
    </row>
    <row r="372" spans="9:11" ht="12.75">
      <c r="I372" s="4"/>
      <c r="J372" s="4"/>
      <c r="K372" s="4"/>
    </row>
    <row r="373" spans="9:11" ht="12.75">
      <c r="I373" s="4"/>
      <c r="J373" s="4"/>
      <c r="K373" s="4"/>
    </row>
    <row r="374" spans="9:11" ht="12.75">
      <c r="I374" s="4"/>
      <c r="J374" s="4"/>
      <c r="K374" s="4"/>
    </row>
  </sheetData>
  <mergeCells count="1">
    <mergeCell ref="B1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374"/>
  <sheetViews>
    <sheetView workbookViewId="0" topLeftCell="A1">
      <pane ySplit="19" topLeftCell="BM22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3.8515625" style="0" customWidth="1"/>
    <col min="2" max="2" width="24.00390625" style="0" bestFit="1" customWidth="1"/>
    <col min="12" max="12" width="9.140625" style="7" customWidth="1"/>
  </cols>
  <sheetData>
    <row r="1" spans="1:15" ht="12.75">
      <c r="A1" s="8"/>
      <c r="B1" s="85" t="s">
        <v>95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9"/>
      <c r="O1" s="9"/>
    </row>
    <row r="2" spans="1:15" ht="12.75">
      <c r="A2" s="8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"/>
      <c r="O2" s="9"/>
    </row>
    <row r="3" spans="1:15" ht="15">
      <c r="A3" s="10"/>
      <c r="B3" s="10" t="s">
        <v>18</v>
      </c>
      <c r="C3" s="10" t="s">
        <v>19</v>
      </c>
      <c r="D3" s="10"/>
      <c r="E3" s="10"/>
      <c r="F3" s="8"/>
      <c r="G3" s="8"/>
      <c r="H3" s="11"/>
      <c r="I3" s="12"/>
      <c r="J3" s="12"/>
      <c r="K3" s="12"/>
      <c r="L3" s="9" t="s">
        <v>0</v>
      </c>
      <c r="M3" s="13"/>
      <c r="N3" s="9" t="s">
        <v>33</v>
      </c>
      <c r="O3" s="9" t="s">
        <v>33</v>
      </c>
    </row>
    <row r="4" spans="1:15" ht="15">
      <c r="A4" s="14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  <c r="J4" s="17" t="s">
        <v>16</v>
      </c>
      <c r="K4" s="9" t="s">
        <v>9</v>
      </c>
      <c r="L4" s="9" t="s">
        <v>10</v>
      </c>
      <c r="M4" s="9" t="s">
        <v>11</v>
      </c>
      <c r="N4" s="9" t="s">
        <v>34</v>
      </c>
      <c r="O4" s="9" t="s">
        <v>9</v>
      </c>
    </row>
    <row r="5" spans="1:15" ht="12.75">
      <c r="A5" s="1"/>
      <c r="B5" s="26" t="s">
        <v>96</v>
      </c>
      <c r="C5" s="27">
        <f>J23</f>
        <v>900</v>
      </c>
      <c r="D5" s="27">
        <f>J40</f>
        <v>0</v>
      </c>
      <c r="E5" s="27">
        <f>J57</f>
        <v>0</v>
      </c>
      <c r="F5" s="27">
        <f>J74</f>
        <v>0</v>
      </c>
      <c r="G5" s="27">
        <f>J91</f>
        <v>0</v>
      </c>
      <c r="H5" s="27">
        <f>J108</f>
        <v>0</v>
      </c>
      <c r="I5" s="27">
        <f>I125</f>
        <v>0</v>
      </c>
      <c r="J5" s="27">
        <f>I142</f>
        <v>0</v>
      </c>
      <c r="K5" s="22">
        <f aca="true" t="shared" si="0" ref="K5:K14">SUM(C5:J5)</f>
        <v>900</v>
      </c>
      <c r="L5" s="18">
        <f aca="true" t="shared" si="1" ref="L5:L14">SUM(K23+K40+K57+K74+K91+K108+J125+J142)</f>
        <v>5</v>
      </c>
      <c r="M5" s="19">
        <f aca="true" t="shared" si="2" ref="M5:M14">IF(K5=0,0,SUM(K5/L5))</f>
        <v>180</v>
      </c>
      <c r="N5" s="24">
        <f aca="true" t="shared" si="3" ref="N5:N14">MAX(C23:I23,C40:I40,C57:I57,C74:I74,C91:I91,C108:I108,C125:H125,C142:H142)</f>
        <v>191</v>
      </c>
      <c r="O5" s="24">
        <f aca="true" t="shared" si="4" ref="O5:O14">MAX(C5:J5)</f>
        <v>900</v>
      </c>
    </row>
    <row r="6" spans="1:15" ht="12.75">
      <c r="A6" s="1"/>
      <c r="B6" s="26" t="s">
        <v>45</v>
      </c>
      <c r="C6" s="27">
        <f aca="true" t="shared" si="5" ref="C6:C14">J24</f>
        <v>986</v>
      </c>
      <c r="D6" s="27">
        <f aca="true" t="shared" si="6" ref="D6:D14">J41</f>
        <v>0</v>
      </c>
      <c r="E6" s="27">
        <f aca="true" t="shared" si="7" ref="E6:E14">J58</f>
        <v>0</v>
      </c>
      <c r="F6" s="27">
        <f aca="true" t="shared" si="8" ref="F6:F14">J75</f>
        <v>0</v>
      </c>
      <c r="G6" s="27">
        <f aca="true" t="shared" si="9" ref="G6:G14">J92</f>
        <v>0</v>
      </c>
      <c r="H6" s="27">
        <f aca="true" t="shared" si="10" ref="H6:H14">J109</f>
        <v>0</v>
      </c>
      <c r="I6" s="27">
        <f aca="true" t="shared" si="11" ref="I6:I14">I126</f>
        <v>0</v>
      </c>
      <c r="J6" s="27">
        <f aca="true" t="shared" si="12" ref="J6:J14">I143</f>
        <v>0</v>
      </c>
      <c r="K6" s="22">
        <f t="shared" si="0"/>
        <v>986</v>
      </c>
      <c r="L6" s="18">
        <f t="shared" si="1"/>
        <v>5</v>
      </c>
      <c r="M6" s="19">
        <f t="shared" si="2"/>
        <v>197.2</v>
      </c>
      <c r="N6" s="24">
        <f t="shared" si="3"/>
        <v>226</v>
      </c>
      <c r="O6" s="24">
        <f t="shared" si="4"/>
        <v>986</v>
      </c>
    </row>
    <row r="7" spans="1:15" ht="12.75">
      <c r="A7" s="1"/>
      <c r="B7" s="26" t="s">
        <v>97</v>
      </c>
      <c r="C7" s="27">
        <f t="shared" si="5"/>
        <v>587</v>
      </c>
      <c r="D7" s="27">
        <f t="shared" si="6"/>
        <v>0</v>
      </c>
      <c r="E7" s="27">
        <f t="shared" si="7"/>
        <v>0</v>
      </c>
      <c r="F7" s="27">
        <f t="shared" si="8"/>
        <v>0</v>
      </c>
      <c r="G7" s="27">
        <f t="shared" si="9"/>
        <v>0</v>
      </c>
      <c r="H7" s="27">
        <f t="shared" si="10"/>
        <v>0</v>
      </c>
      <c r="I7" s="27">
        <f t="shared" si="11"/>
        <v>0</v>
      </c>
      <c r="J7" s="27">
        <f t="shared" si="12"/>
        <v>0</v>
      </c>
      <c r="K7" s="22">
        <f t="shared" si="0"/>
        <v>587</v>
      </c>
      <c r="L7" s="18">
        <f t="shared" si="1"/>
        <v>3</v>
      </c>
      <c r="M7" s="19">
        <f t="shared" si="2"/>
        <v>195.66666666666666</v>
      </c>
      <c r="N7" s="24">
        <f t="shared" si="3"/>
        <v>213</v>
      </c>
      <c r="O7" s="24">
        <f t="shared" si="4"/>
        <v>587</v>
      </c>
    </row>
    <row r="8" spans="1:15" ht="12.75">
      <c r="A8" s="1"/>
      <c r="B8" s="26" t="s">
        <v>98</v>
      </c>
      <c r="C8" s="27">
        <f t="shared" si="5"/>
        <v>771</v>
      </c>
      <c r="D8" s="27">
        <f t="shared" si="6"/>
        <v>0</v>
      </c>
      <c r="E8" s="27">
        <f t="shared" si="7"/>
        <v>0</v>
      </c>
      <c r="F8" s="27">
        <f t="shared" si="8"/>
        <v>0</v>
      </c>
      <c r="G8" s="27">
        <f t="shared" si="9"/>
        <v>0</v>
      </c>
      <c r="H8" s="27">
        <f t="shared" si="10"/>
        <v>0</v>
      </c>
      <c r="I8" s="27">
        <f t="shared" si="11"/>
        <v>0</v>
      </c>
      <c r="J8" s="27">
        <f t="shared" si="12"/>
        <v>0</v>
      </c>
      <c r="K8" s="22">
        <f t="shared" si="0"/>
        <v>771</v>
      </c>
      <c r="L8" s="18">
        <f t="shared" si="1"/>
        <v>4</v>
      </c>
      <c r="M8" s="19">
        <f t="shared" si="2"/>
        <v>192.75</v>
      </c>
      <c r="N8" s="24">
        <f t="shared" si="3"/>
        <v>210</v>
      </c>
      <c r="O8" s="24">
        <f t="shared" si="4"/>
        <v>771</v>
      </c>
    </row>
    <row r="9" spans="1:15" ht="12.75">
      <c r="A9" s="1"/>
      <c r="B9" s="26" t="s">
        <v>99</v>
      </c>
      <c r="C9" s="27">
        <f t="shared" si="5"/>
        <v>1045</v>
      </c>
      <c r="D9" s="27">
        <f t="shared" si="6"/>
        <v>0</v>
      </c>
      <c r="E9" s="27">
        <f t="shared" si="7"/>
        <v>0</v>
      </c>
      <c r="F9" s="27">
        <f t="shared" si="8"/>
        <v>0</v>
      </c>
      <c r="G9" s="27">
        <f t="shared" si="9"/>
        <v>0</v>
      </c>
      <c r="H9" s="27">
        <f t="shared" si="10"/>
        <v>0</v>
      </c>
      <c r="I9" s="27">
        <f t="shared" si="11"/>
        <v>0</v>
      </c>
      <c r="J9" s="27">
        <f t="shared" si="12"/>
        <v>0</v>
      </c>
      <c r="K9" s="22">
        <f t="shared" si="0"/>
        <v>1045</v>
      </c>
      <c r="L9" s="18">
        <f t="shared" si="1"/>
        <v>5</v>
      </c>
      <c r="M9" s="19">
        <f t="shared" si="2"/>
        <v>209</v>
      </c>
      <c r="N9" s="24">
        <f t="shared" si="3"/>
        <v>299</v>
      </c>
      <c r="O9" s="24">
        <f t="shared" si="4"/>
        <v>1045</v>
      </c>
    </row>
    <row r="10" spans="1:15" ht="12.75">
      <c r="A10" s="1"/>
      <c r="B10" s="26" t="s">
        <v>46</v>
      </c>
      <c r="C10" s="27">
        <f t="shared" si="5"/>
        <v>1130</v>
      </c>
      <c r="D10" s="27">
        <f t="shared" si="6"/>
        <v>0</v>
      </c>
      <c r="E10" s="27">
        <f t="shared" si="7"/>
        <v>0</v>
      </c>
      <c r="F10" s="27">
        <f t="shared" si="8"/>
        <v>0</v>
      </c>
      <c r="G10" s="27">
        <f t="shared" si="9"/>
        <v>0</v>
      </c>
      <c r="H10" s="27">
        <f t="shared" si="10"/>
        <v>0</v>
      </c>
      <c r="I10" s="27">
        <f t="shared" si="11"/>
        <v>0</v>
      </c>
      <c r="J10" s="27">
        <f t="shared" si="12"/>
        <v>0</v>
      </c>
      <c r="K10" s="22">
        <f t="shared" si="0"/>
        <v>1130</v>
      </c>
      <c r="L10" s="18">
        <f t="shared" si="1"/>
        <v>6</v>
      </c>
      <c r="M10" s="19">
        <f t="shared" si="2"/>
        <v>188.33333333333334</v>
      </c>
      <c r="N10" s="24">
        <f t="shared" si="3"/>
        <v>204</v>
      </c>
      <c r="O10" s="24">
        <f t="shared" si="4"/>
        <v>1130</v>
      </c>
    </row>
    <row r="11" spans="1:15" ht="12.75">
      <c r="A11" s="1"/>
      <c r="B11" s="26" t="s">
        <v>100</v>
      </c>
      <c r="C11" s="27">
        <f t="shared" si="5"/>
        <v>0</v>
      </c>
      <c r="D11" s="27">
        <f t="shared" si="6"/>
        <v>0</v>
      </c>
      <c r="E11" s="27">
        <f t="shared" si="7"/>
        <v>0</v>
      </c>
      <c r="F11" s="27">
        <f t="shared" si="8"/>
        <v>0</v>
      </c>
      <c r="G11" s="27">
        <f t="shared" si="9"/>
        <v>0</v>
      </c>
      <c r="H11" s="27">
        <f t="shared" si="10"/>
        <v>0</v>
      </c>
      <c r="I11" s="27">
        <f t="shared" si="11"/>
        <v>0</v>
      </c>
      <c r="J11" s="27">
        <f t="shared" si="12"/>
        <v>0</v>
      </c>
      <c r="K11" s="22">
        <f t="shared" si="0"/>
        <v>0</v>
      </c>
      <c r="L11" s="18">
        <f t="shared" si="1"/>
        <v>0</v>
      </c>
      <c r="M11" s="19">
        <f t="shared" si="2"/>
        <v>0</v>
      </c>
      <c r="N11" s="24">
        <f t="shared" si="3"/>
        <v>0</v>
      </c>
      <c r="O11" s="24">
        <f t="shared" si="4"/>
        <v>0</v>
      </c>
    </row>
    <row r="12" spans="1:15" ht="12.75">
      <c r="A12" s="1"/>
      <c r="B12" s="26" t="s">
        <v>101</v>
      </c>
      <c r="C12" s="27">
        <f t="shared" si="5"/>
        <v>1493</v>
      </c>
      <c r="D12" s="27">
        <f t="shared" si="6"/>
        <v>0</v>
      </c>
      <c r="E12" s="27">
        <f t="shared" si="7"/>
        <v>0</v>
      </c>
      <c r="F12" s="27">
        <f t="shared" si="8"/>
        <v>0</v>
      </c>
      <c r="G12" s="27">
        <f t="shared" si="9"/>
        <v>0</v>
      </c>
      <c r="H12" s="27">
        <f t="shared" si="10"/>
        <v>0</v>
      </c>
      <c r="I12" s="27">
        <f t="shared" si="11"/>
        <v>0</v>
      </c>
      <c r="J12" s="27">
        <f t="shared" si="12"/>
        <v>0</v>
      </c>
      <c r="K12" s="22">
        <f t="shared" si="0"/>
        <v>1493</v>
      </c>
      <c r="L12" s="18">
        <f t="shared" si="1"/>
        <v>7</v>
      </c>
      <c r="M12" s="19">
        <f t="shared" si="2"/>
        <v>213.28571428571428</v>
      </c>
      <c r="N12" s="24">
        <f t="shared" si="3"/>
        <v>268</v>
      </c>
      <c r="O12" s="24">
        <f t="shared" si="4"/>
        <v>1493</v>
      </c>
    </row>
    <row r="13" spans="1:15" ht="12.75">
      <c r="A13" s="1"/>
      <c r="B13" s="62"/>
      <c r="C13" s="27">
        <f t="shared" si="5"/>
        <v>0</v>
      </c>
      <c r="D13" s="27">
        <f t="shared" si="6"/>
        <v>0</v>
      </c>
      <c r="E13" s="27">
        <f t="shared" si="7"/>
        <v>0</v>
      </c>
      <c r="F13" s="27">
        <f t="shared" si="8"/>
        <v>0</v>
      </c>
      <c r="G13" s="27">
        <f t="shared" si="9"/>
        <v>0</v>
      </c>
      <c r="H13" s="27">
        <f t="shared" si="10"/>
        <v>0</v>
      </c>
      <c r="I13" s="27">
        <f t="shared" si="11"/>
        <v>0</v>
      </c>
      <c r="J13" s="27">
        <f t="shared" si="12"/>
        <v>0</v>
      </c>
      <c r="K13" s="22">
        <f t="shared" si="0"/>
        <v>0</v>
      </c>
      <c r="L13" s="18">
        <f t="shared" si="1"/>
        <v>0</v>
      </c>
      <c r="M13" s="19">
        <f t="shared" si="2"/>
        <v>0</v>
      </c>
      <c r="N13" s="24">
        <f t="shared" si="3"/>
        <v>0</v>
      </c>
      <c r="O13" s="24">
        <f t="shared" si="4"/>
        <v>0</v>
      </c>
    </row>
    <row r="14" spans="1:15" ht="13.5" thickBot="1">
      <c r="A14" s="55"/>
      <c r="B14" s="31"/>
      <c r="C14" s="30">
        <f t="shared" si="5"/>
        <v>0</v>
      </c>
      <c r="D14" s="30">
        <f t="shared" si="6"/>
        <v>0</v>
      </c>
      <c r="E14" s="30">
        <f t="shared" si="7"/>
        <v>0</v>
      </c>
      <c r="F14" s="30">
        <f t="shared" si="8"/>
        <v>0</v>
      </c>
      <c r="G14" s="30">
        <f t="shared" si="9"/>
        <v>0</v>
      </c>
      <c r="H14" s="30">
        <f t="shared" si="10"/>
        <v>0</v>
      </c>
      <c r="I14" s="30">
        <f t="shared" si="11"/>
        <v>0</v>
      </c>
      <c r="J14" s="30">
        <f t="shared" si="12"/>
        <v>0</v>
      </c>
      <c r="K14" s="33">
        <f t="shared" si="0"/>
        <v>0</v>
      </c>
      <c r="L14" s="33">
        <f t="shared" si="1"/>
        <v>0</v>
      </c>
      <c r="M14" s="56">
        <f t="shared" si="2"/>
        <v>0</v>
      </c>
      <c r="N14" s="25">
        <f t="shared" si="3"/>
        <v>0</v>
      </c>
      <c r="O14" s="25">
        <f t="shared" si="4"/>
        <v>0</v>
      </c>
    </row>
    <row r="15" spans="1:13" ht="12.75">
      <c r="A15" s="57"/>
      <c r="B15" s="58" t="s">
        <v>0</v>
      </c>
      <c r="C15" s="59">
        <f aca="true" t="shared" si="13" ref="C15:L15">SUM(C5:C14)</f>
        <v>6912</v>
      </c>
      <c r="D15" s="59">
        <f t="shared" si="13"/>
        <v>0</v>
      </c>
      <c r="E15" s="59">
        <f t="shared" si="13"/>
        <v>0</v>
      </c>
      <c r="F15" s="59">
        <f t="shared" si="13"/>
        <v>0</v>
      </c>
      <c r="G15" s="59">
        <f t="shared" si="13"/>
        <v>0</v>
      </c>
      <c r="H15" s="59">
        <f t="shared" si="13"/>
        <v>0</v>
      </c>
      <c r="I15" s="59">
        <f t="shared" si="13"/>
        <v>0</v>
      </c>
      <c r="J15" s="59">
        <f t="shared" si="13"/>
        <v>0</v>
      </c>
      <c r="K15" s="60">
        <f t="shared" si="13"/>
        <v>6912</v>
      </c>
      <c r="L15" s="60">
        <f t="shared" si="13"/>
        <v>35</v>
      </c>
      <c r="M15" s="61">
        <f>IF(K15=0,0,SUM(K15/L15))</f>
        <v>197.4857142857143</v>
      </c>
    </row>
    <row r="16" spans="1:13" ht="12.75">
      <c r="A16" s="41"/>
      <c r="B16" s="42" t="s">
        <v>13</v>
      </c>
      <c r="C16" s="43">
        <f>J34</f>
        <v>7086</v>
      </c>
      <c r="D16" s="43">
        <f>J51</f>
        <v>0</v>
      </c>
      <c r="E16" s="43">
        <f>J68</f>
        <v>0</v>
      </c>
      <c r="F16" s="43">
        <f>J85</f>
        <v>0</v>
      </c>
      <c r="G16" s="43">
        <f>J102</f>
        <v>0</v>
      </c>
      <c r="H16" s="43">
        <f>J119</f>
        <v>0</v>
      </c>
      <c r="I16" s="43">
        <f>I136</f>
        <v>0</v>
      </c>
      <c r="J16" s="43">
        <f>I153</f>
        <v>0</v>
      </c>
      <c r="K16" s="44">
        <f>SUM(C16:J16)</f>
        <v>7086</v>
      </c>
      <c r="L16" s="44">
        <f>SUM(K34+K51+K68+K85+K102+K119+J136+J153)</f>
        <v>35</v>
      </c>
      <c r="M16" s="45">
        <f>IF(K16=0,0,SUM(K16/L16))</f>
        <v>202.45714285714286</v>
      </c>
    </row>
    <row r="17" spans="1:13" ht="12.75">
      <c r="A17" s="51"/>
      <c r="B17" s="52" t="s">
        <v>14</v>
      </c>
      <c r="C17" s="53">
        <f>L35</f>
        <v>6</v>
      </c>
      <c r="D17" s="53">
        <f>L52</f>
        <v>0</v>
      </c>
      <c r="E17" s="53">
        <f>L69</f>
        <v>0</v>
      </c>
      <c r="F17" s="53">
        <f>L86</f>
        <v>0</v>
      </c>
      <c r="G17" s="53">
        <f>L103</f>
        <v>0</v>
      </c>
      <c r="H17" s="53">
        <f>L120</f>
        <v>0</v>
      </c>
      <c r="I17" s="53">
        <f>K137</f>
        <v>0</v>
      </c>
      <c r="J17" s="53">
        <f>K154</f>
        <v>0</v>
      </c>
      <c r="K17" s="54" t="s">
        <v>15</v>
      </c>
      <c r="L17" s="49"/>
      <c r="M17" s="50">
        <f>SUM(C17:J17)</f>
        <v>6</v>
      </c>
    </row>
    <row r="18" spans="1:13" ht="12.75">
      <c r="A18" s="35"/>
      <c r="B18" s="36" t="s">
        <v>25</v>
      </c>
      <c r="C18" s="37">
        <v>2</v>
      </c>
      <c r="D18" s="37"/>
      <c r="E18" s="37"/>
      <c r="F18" s="37"/>
      <c r="G18" s="37"/>
      <c r="H18" s="37"/>
      <c r="I18" s="37"/>
      <c r="J18" s="37"/>
      <c r="K18" s="38" t="s">
        <v>15</v>
      </c>
      <c r="L18" s="39"/>
      <c r="M18" s="40">
        <f>SUM(C18:J18)</f>
        <v>2</v>
      </c>
    </row>
    <row r="19" spans="1:13" ht="12.75">
      <c r="A19" s="3"/>
      <c r="B19" s="29" t="s">
        <v>26</v>
      </c>
      <c r="C19" s="28">
        <f>SUM(C17:C18)</f>
        <v>8</v>
      </c>
      <c r="D19" s="28">
        <f aca="true" t="shared" si="14" ref="D19:J19">SUM(D17:D18)</f>
        <v>0</v>
      </c>
      <c r="E19" s="28">
        <f t="shared" si="14"/>
        <v>0</v>
      </c>
      <c r="F19" s="28">
        <f t="shared" si="14"/>
        <v>0</v>
      </c>
      <c r="G19" s="28">
        <f t="shared" si="14"/>
        <v>0</v>
      </c>
      <c r="H19" s="28">
        <f t="shared" si="14"/>
        <v>0</v>
      </c>
      <c r="I19" s="28">
        <f t="shared" si="14"/>
        <v>0</v>
      </c>
      <c r="J19" s="28">
        <f t="shared" si="14"/>
        <v>0</v>
      </c>
      <c r="K19" s="23" t="s">
        <v>26</v>
      </c>
      <c r="L19" s="20"/>
      <c r="M19" s="21">
        <f>SUM(M17:M18)</f>
        <v>8</v>
      </c>
    </row>
    <row r="21" spans="1:12" ht="15">
      <c r="A21" s="10"/>
      <c r="B21" s="10" t="s">
        <v>62</v>
      </c>
      <c r="C21" s="10"/>
      <c r="D21" s="10"/>
      <c r="E21" s="10"/>
      <c r="F21" s="8"/>
      <c r="G21" s="8"/>
      <c r="H21" s="11"/>
      <c r="I21" s="12"/>
      <c r="J21" s="12" t="s">
        <v>17</v>
      </c>
      <c r="K21" s="12"/>
      <c r="L21" s="17"/>
    </row>
    <row r="22" spans="1:12" ht="15">
      <c r="A22" s="14"/>
      <c r="B22" s="14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6" t="s">
        <v>8</v>
      </c>
      <c r="J22" s="17" t="s">
        <v>9</v>
      </c>
      <c r="K22" s="17" t="s">
        <v>10</v>
      </c>
      <c r="L22" s="9" t="s">
        <v>11</v>
      </c>
    </row>
    <row r="23" spans="1:12" ht="12.75">
      <c r="A23" s="1"/>
      <c r="B23" s="26" t="str">
        <f>$B$5</f>
        <v>Wilbert Anthonisse</v>
      </c>
      <c r="C23" s="27">
        <v>191</v>
      </c>
      <c r="D23" s="27">
        <v>172</v>
      </c>
      <c r="E23" s="27">
        <v>191</v>
      </c>
      <c r="F23" s="27">
        <v>188</v>
      </c>
      <c r="G23" s="27">
        <v>158</v>
      </c>
      <c r="H23" s="27"/>
      <c r="I23" s="27"/>
      <c r="J23" s="18">
        <f aca="true" t="shared" si="15" ref="J23:J32">SUM(C23:I23)</f>
        <v>900</v>
      </c>
      <c r="K23" s="18">
        <f aca="true" t="shared" si="16" ref="K23:K32">COUNTIF(C23:I23,"&gt;0")</f>
        <v>5</v>
      </c>
      <c r="L23" s="19">
        <f aca="true" t="shared" si="17" ref="L23:L34">IF(J23=0,0,SUM(J23/K23))</f>
        <v>180</v>
      </c>
    </row>
    <row r="24" spans="1:12" ht="12.75">
      <c r="A24" s="1"/>
      <c r="B24" s="26" t="str">
        <f>$B$6</f>
        <v>R. Sigmond</v>
      </c>
      <c r="C24" s="27">
        <v>226</v>
      </c>
      <c r="D24" s="27">
        <v>199</v>
      </c>
      <c r="E24" s="27">
        <v>168</v>
      </c>
      <c r="F24" s="27"/>
      <c r="G24" s="27"/>
      <c r="H24" s="27">
        <v>170</v>
      </c>
      <c r="I24" s="27">
        <v>223</v>
      </c>
      <c r="J24" s="18">
        <f t="shared" si="15"/>
        <v>986</v>
      </c>
      <c r="K24" s="18">
        <f t="shared" si="16"/>
        <v>5</v>
      </c>
      <c r="L24" s="19">
        <f t="shared" si="17"/>
        <v>197.2</v>
      </c>
    </row>
    <row r="25" spans="1:12" ht="12.75">
      <c r="A25" s="1"/>
      <c r="B25" s="26" t="str">
        <f>$B$7</f>
        <v>V. Peemen</v>
      </c>
      <c r="C25" s="27"/>
      <c r="D25" s="27">
        <v>213</v>
      </c>
      <c r="E25" s="27">
        <v>170</v>
      </c>
      <c r="F25" s="27"/>
      <c r="G25" s="27"/>
      <c r="H25" s="27"/>
      <c r="I25" s="27">
        <v>204</v>
      </c>
      <c r="J25" s="18">
        <f t="shared" si="15"/>
        <v>587</v>
      </c>
      <c r="K25" s="18">
        <f t="shared" si="16"/>
        <v>3</v>
      </c>
      <c r="L25" s="19">
        <f t="shared" si="17"/>
        <v>195.66666666666666</v>
      </c>
    </row>
    <row r="26" spans="1:12" ht="12.75">
      <c r="A26" s="1"/>
      <c r="B26" s="26" t="str">
        <f>$B$8</f>
        <v>Heinz Nossent</v>
      </c>
      <c r="C26" s="27"/>
      <c r="D26" s="27"/>
      <c r="E26" s="27"/>
      <c r="F26" s="27">
        <v>191</v>
      </c>
      <c r="G26" s="27">
        <v>203</v>
      </c>
      <c r="H26" s="27">
        <v>210</v>
      </c>
      <c r="I26" s="27">
        <v>167</v>
      </c>
      <c r="J26" s="18">
        <f t="shared" si="15"/>
        <v>771</v>
      </c>
      <c r="K26" s="18">
        <f t="shared" si="16"/>
        <v>4</v>
      </c>
      <c r="L26" s="19">
        <f t="shared" si="17"/>
        <v>192.75</v>
      </c>
    </row>
    <row r="27" spans="1:12" ht="12.75">
      <c r="A27" s="1"/>
      <c r="B27" s="26" t="str">
        <f>$B$9</f>
        <v>Harry Meijer</v>
      </c>
      <c r="C27" s="27">
        <v>159</v>
      </c>
      <c r="D27" s="27"/>
      <c r="E27" s="27"/>
      <c r="F27" s="27">
        <v>299</v>
      </c>
      <c r="G27" s="27">
        <v>178</v>
      </c>
      <c r="H27" s="27">
        <v>202</v>
      </c>
      <c r="I27" s="27">
        <v>207</v>
      </c>
      <c r="J27" s="18">
        <f t="shared" si="15"/>
        <v>1045</v>
      </c>
      <c r="K27" s="18">
        <f t="shared" si="16"/>
        <v>5</v>
      </c>
      <c r="L27" s="19">
        <f t="shared" si="17"/>
        <v>209</v>
      </c>
    </row>
    <row r="28" spans="1:12" ht="12.75">
      <c r="A28" s="1"/>
      <c r="B28" s="26" t="str">
        <f>$B$10</f>
        <v>Y. Hamstra</v>
      </c>
      <c r="C28" s="27">
        <v>198</v>
      </c>
      <c r="D28" s="27">
        <v>204</v>
      </c>
      <c r="E28" s="27">
        <v>202</v>
      </c>
      <c r="F28" s="27">
        <v>192</v>
      </c>
      <c r="G28" s="27">
        <v>185</v>
      </c>
      <c r="H28" s="27">
        <v>149</v>
      </c>
      <c r="I28" s="27"/>
      <c r="J28" s="18">
        <f t="shared" si="15"/>
        <v>1130</v>
      </c>
      <c r="K28" s="18">
        <f t="shared" si="16"/>
        <v>6</v>
      </c>
      <c r="L28" s="19">
        <f t="shared" si="17"/>
        <v>188.33333333333334</v>
      </c>
    </row>
    <row r="29" spans="1:12" ht="12.75">
      <c r="A29" s="1"/>
      <c r="B29" s="26" t="str">
        <f>$B$11</f>
        <v>T. Klaversma</v>
      </c>
      <c r="C29" s="27"/>
      <c r="D29" s="27"/>
      <c r="E29" s="27"/>
      <c r="F29" s="27"/>
      <c r="G29" s="27"/>
      <c r="H29" s="27"/>
      <c r="I29" s="27"/>
      <c r="J29" s="18">
        <f t="shared" si="15"/>
        <v>0</v>
      </c>
      <c r="K29" s="18">
        <f t="shared" si="16"/>
        <v>0</v>
      </c>
      <c r="L29" s="19">
        <f t="shared" si="17"/>
        <v>0</v>
      </c>
    </row>
    <row r="30" spans="1:12" ht="12.75">
      <c r="A30" s="1"/>
      <c r="B30" s="26" t="str">
        <f>$B$12</f>
        <v>Carmen Haandrikman</v>
      </c>
      <c r="C30" s="27">
        <v>225</v>
      </c>
      <c r="D30" s="27">
        <v>213</v>
      </c>
      <c r="E30" s="27">
        <v>214</v>
      </c>
      <c r="F30" s="27">
        <v>268</v>
      </c>
      <c r="G30" s="27">
        <v>185</v>
      </c>
      <c r="H30" s="27">
        <v>183</v>
      </c>
      <c r="I30" s="27">
        <v>205</v>
      </c>
      <c r="J30" s="18">
        <f t="shared" si="15"/>
        <v>1493</v>
      </c>
      <c r="K30" s="18">
        <f t="shared" si="16"/>
        <v>7</v>
      </c>
      <c r="L30" s="19">
        <f t="shared" si="17"/>
        <v>213.28571428571428</v>
      </c>
    </row>
    <row r="31" spans="1:12" ht="12.75">
      <c r="A31" s="1"/>
      <c r="B31" s="62">
        <f>$B$13</f>
        <v>0</v>
      </c>
      <c r="C31" s="27"/>
      <c r="D31" s="27"/>
      <c r="E31" s="27"/>
      <c r="F31" s="27"/>
      <c r="G31" s="27"/>
      <c r="H31" s="27"/>
      <c r="I31" s="27"/>
      <c r="J31" s="18">
        <f t="shared" si="15"/>
        <v>0</v>
      </c>
      <c r="K31" s="18">
        <f t="shared" si="16"/>
        <v>0</v>
      </c>
      <c r="L31" s="19">
        <f t="shared" si="17"/>
        <v>0</v>
      </c>
    </row>
    <row r="32" spans="1:12" ht="13.5" thickBot="1">
      <c r="A32" s="55"/>
      <c r="B32" s="31">
        <f>$B$14</f>
        <v>0</v>
      </c>
      <c r="C32" s="30"/>
      <c r="D32" s="30"/>
      <c r="E32" s="30"/>
      <c r="F32" s="30"/>
      <c r="G32" s="30"/>
      <c r="H32" s="30"/>
      <c r="I32" s="30"/>
      <c r="J32" s="33">
        <f t="shared" si="15"/>
        <v>0</v>
      </c>
      <c r="K32" s="33">
        <f t="shared" si="16"/>
        <v>0</v>
      </c>
      <c r="L32" s="56">
        <f t="shared" si="17"/>
        <v>0</v>
      </c>
    </row>
    <row r="33" spans="1:13" ht="12.75">
      <c r="A33" s="57"/>
      <c r="B33" s="58" t="s">
        <v>0</v>
      </c>
      <c r="C33" s="59">
        <f aca="true" t="shared" si="18" ref="C33:I33">SUM(C23:C32)</f>
        <v>999</v>
      </c>
      <c r="D33" s="59">
        <f t="shared" si="18"/>
        <v>1001</v>
      </c>
      <c r="E33" s="59">
        <f t="shared" si="18"/>
        <v>945</v>
      </c>
      <c r="F33" s="59">
        <f t="shared" si="18"/>
        <v>1138</v>
      </c>
      <c r="G33" s="59">
        <f t="shared" si="18"/>
        <v>909</v>
      </c>
      <c r="H33" s="59">
        <f t="shared" si="18"/>
        <v>914</v>
      </c>
      <c r="I33" s="59">
        <f t="shared" si="18"/>
        <v>1006</v>
      </c>
      <c r="J33" s="60">
        <f>SUM(J23:J32)</f>
        <v>6912</v>
      </c>
      <c r="K33" s="60">
        <f>SUM(K23:K32)</f>
        <v>35</v>
      </c>
      <c r="L33" s="61">
        <f t="shared" si="17"/>
        <v>197.4857142857143</v>
      </c>
      <c r="M33" s="5"/>
    </row>
    <row r="34" spans="1:12" ht="12.75">
      <c r="A34" s="46"/>
      <c r="B34" s="47" t="s">
        <v>13</v>
      </c>
      <c r="C34" s="48">
        <v>932</v>
      </c>
      <c r="D34" s="48">
        <v>1036</v>
      </c>
      <c r="E34" s="48">
        <v>1024</v>
      </c>
      <c r="F34" s="48">
        <v>1008</v>
      </c>
      <c r="G34" s="48">
        <v>1052</v>
      </c>
      <c r="H34" s="48">
        <v>1036</v>
      </c>
      <c r="I34" s="48">
        <v>998</v>
      </c>
      <c r="J34" s="49">
        <f>SUM(C34:I34)</f>
        <v>7086</v>
      </c>
      <c r="K34" s="49">
        <f>COUNT(C34:I34)*5</f>
        <v>35</v>
      </c>
      <c r="L34" s="50">
        <f t="shared" si="17"/>
        <v>202.45714285714286</v>
      </c>
    </row>
    <row r="35" spans="1:13" ht="12.75">
      <c r="A35" s="63"/>
      <c r="B35" s="47" t="s">
        <v>14</v>
      </c>
      <c r="C35" s="64">
        <v>2</v>
      </c>
      <c r="D35" s="64">
        <v>0</v>
      </c>
      <c r="E35" s="64">
        <v>0</v>
      </c>
      <c r="F35" s="64">
        <v>2</v>
      </c>
      <c r="G35" s="64">
        <v>0</v>
      </c>
      <c r="H35" s="64">
        <v>0</v>
      </c>
      <c r="I35" s="64">
        <v>2</v>
      </c>
      <c r="J35" s="65" t="s">
        <v>15</v>
      </c>
      <c r="K35" s="65"/>
      <c r="L35" s="66">
        <f>SUM(C35:I35)</f>
        <v>6</v>
      </c>
      <c r="M35" s="5"/>
    </row>
    <row r="36" spans="1:13" ht="12.75">
      <c r="A36" s="34"/>
      <c r="B36" s="31"/>
      <c r="C36" s="32"/>
      <c r="D36" s="32"/>
      <c r="E36" s="32"/>
      <c r="F36" s="32"/>
      <c r="G36" s="32"/>
      <c r="H36" s="32"/>
      <c r="I36" s="32"/>
      <c r="J36" s="67"/>
      <c r="K36" s="67"/>
      <c r="L36" s="68"/>
      <c r="M36" s="5"/>
    </row>
    <row r="38" spans="1:12" ht="15">
      <c r="A38" s="10"/>
      <c r="B38" s="10" t="s">
        <v>63</v>
      </c>
      <c r="C38" s="10"/>
      <c r="D38" s="10"/>
      <c r="E38" s="10"/>
      <c r="F38" s="8"/>
      <c r="G38" s="8"/>
      <c r="H38" s="11"/>
      <c r="I38" s="12"/>
      <c r="J38" s="12" t="s">
        <v>17</v>
      </c>
      <c r="K38" s="12"/>
      <c r="L38" s="17"/>
    </row>
    <row r="39" spans="1:12" ht="15">
      <c r="A39" s="14"/>
      <c r="B39" s="14" t="s">
        <v>1</v>
      </c>
      <c r="C39" s="15" t="s">
        <v>2</v>
      </c>
      <c r="D39" s="15" t="s">
        <v>3</v>
      </c>
      <c r="E39" s="15" t="s">
        <v>4</v>
      </c>
      <c r="F39" s="15" t="s">
        <v>5</v>
      </c>
      <c r="G39" s="15" t="s">
        <v>6</v>
      </c>
      <c r="H39" s="15" t="s">
        <v>7</v>
      </c>
      <c r="I39" s="16" t="s">
        <v>8</v>
      </c>
      <c r="J39" s="17" t="s">
        <v>9</v>
      </c>
      <c r="K39" s="17" t="s">
        <v>10</v>
      </c>
      <c r="L39" s="9" t="s">
        <v>11</v>
      </c>
    </row>
    <row r="40" spans="1:12" ht="12.75">
      <c r="A40" s="1"/>
      <c r="B40" s="26" t="str">
        <f>$B$5</f>
        <v>Wilbert Anthonisse</v>
      </c>
      <c r="C40" s="27"/>
      <c r="D40" s="27"/>
      <c r="E40" s="27"/>
      <c r="F40" s="27"/>
      <c r="G40" s="27"/>
      <c r="H40" s="27"/>
      <c r="I40" s="27"/>
      <c r="J40" s="18">
        <f aca="true" t="shared" si="19" ref="J40:J49">SUM(C40:I40)</f>
        <v>0</v>
      </c>
      <c r="K40" s="18">
        <f aca="true" t="shared" si="20" ref="K40:K49">COUNTIF(C40:I40,"&gt;0")</f>
        <v>0</v>
      </c>
      <c r="L40" s="19">
        <f aca="true" t="shared" si="21" ref="L40:L51">IF(J40=0,0,SUM(J40/K40))</f>
        <v>0</v>
      </c>
    </row>
    <row r="41" spans="1:12" ht="12.75">
      <c r="A41" s="1"/>
      <c r="B41" s="26" t="str">
        <f>$B$6</f>
        <v>R. Sigmond</v>
      </c>
      <c r="C41" s="27"/>
      <c r="D41" s="27"/>
      <c r="E41" s="27"/>
      <c r="F41" s="27"/>
      <c r="G41" s="27"/>
      <c r="H41" s="27"/>
      <c r="I41" s="27"/>
      <c r="J41" s="18">
        <f t="shared" si="19"/>
        <v>0</v>
      </c>
      <c r="K41" s="18">
        <f t="shared" si="20"/>
        <v>0</v>
      </c>
      <c r="L41" s="19">
        <f t="shared" si="21"/>
        <v>0</v>
      </c>
    </row>
    <row r="42" spans="1:12" ht="12.75">
      <c r="A42" s="1"/>
      <c r="B42" s="26" t="str">
        <f>$B$7</f>
        <v>V. Peemen</v>
      </c>
      <c r="C42" s="27"/>
      <c r="D42" s="27"/>
      <c r="E42" s="27"/>
      <c r="F42" s="27"/>
      <c r="G42" s="27"/>
      <c r="H42" s="27"/>
      <c r="I42" s="27"/>
      <c r="J42" s="18">
        <f t="shared" si="19"/>
        <v>0</v>
      </c>
      <c r="K42" s="18">
        <f t="shared" si="20"/>
        <v>0</v>
      </c>
      <c r="L42" s="19">
        <f t="shared" si="21"/>
        <v>0</v>
      </c>
    </row>
    <row r="43" spans="1:12" ht="12.75">
      <c r="A43" s="1"/>
      <c r="B43" s="26" t="str">
        <f>$B$8</f>
        <v>Heinz Nossent</v>
      </c>
      <c r="C43" s="27"/>
      <c r="D43" s="27"/>
      <c r="E43" s="27"/>
      <c r="F43" s="27"/>
      <c r="G43" s="27"/>
      <c r="H43" s="27"/>
      <c r="I43" s="27"/>
      <c r="J43" s="18">
        <f t="shared" si="19"/>
        <v>0</v>
      </c>
      <c r="K43" s="18">
        <f t="shared" si="20"/>
        <v>0</v>
      </c>
      <c r="L43" s="19">
        <f t="shared" si="21"/>
        <v>0</v>
      </c>
    </row>
    <row r="44" spans="1:12" ht="12.75">
      <c r="A44" s="1"/>
      <c r="B44" s="26" t="str">
        <f>$B$9</f>
        <v>Harry Meijer</v>
      </c>
      <c r="C44" s="27"/>
      <c r="D44" s="27"/>
      <c r="E44" s="27"/>
      <c r="F44" s="27"/>
      <c r="G44" s="27"/>
      <c r="H44" s="27"/>
      <c r="I44" s="27"/>
      <c r="J44" s="18">
        <f t="shared" si="19"/>
        <v>0</v>
      </c>
      <c r="K44" s="18">
        <f t="shared" si="20"/>
        <v>0</v>
      </c>
      <c r="L44" s="19">
        <f t="shared" si="21"/>
        <v>0</v>
      </c>
    </row>
    <row r="45" spans="1:12" ht="12.75">
      <c r="A45" s="1"/>
      <c r="B45" s="26" t="str">
        <f>$B$10</f>
        <v>Y. Hamstra</v>
      </c>
      <c r="C45" s="27"/>
      <c r="D45" s="27"/>
      <c r="E45" s="27"/>
      <c r="F45" s="27"/>
      <c r="G45" s="27"/>
      <c r="H45" s="27"/>
      <c r="I45" s="27"/>
      <c r="J45" s="18">
        <f t="shared" si="19"/>
        <v>0</v>
      </c>
      <c r="K45" s="18">
        <f t="shared" si="20"/>
        <v>0</v>
      </c>
      <c r="L45" s="19">
        <f t="shared" si="21"/>
        <v>0</v>
      </c>
    </row>
    <row r="46" spans="1:12" ht="12.75">
      <c r="A46" s="1"/>
      <c r="B46" s="26" t="str">
        <f>$B$11</f>
        <v>T. Klaversma</v>
      </c>
      <c r="C46" s="27"/>
      <c r="D46" s="27"/>
      <c r="E46" s="27"/>
      <c r="F46" s="27"/>
      <c r="G46" s="27"/>
      <c r="H46" s="27"/>
      <c r="I46" s="27"/>
      <c r="J46" s="18">
        <f t="shared" si="19"/>
        <v>0</v>
      </c>
      <c r="K46" s="18">
        <f t="shared" si="20"/>
        <v>0</v>
      </c>
      <c r="L46" s="19">
        <f t="shared" si="21"/>
        <v>0</v>
      </c>
    </row>
    <row r="47" spans="1:12" ht="12.75">
      <c r="A47" s="1"/>
      <c r="B47" s="26" t="str">
        <f>$B$12</f>
        <v>Carmen Haandrikman</v>
      </c>
      <c r="C47" s="27"/>
      <c r="D47" s="27"/>
      <c r="E47" s="27"/>
      <c r="F47" s="27"/>
      <c r="G47" s="27"/>
      <c r="H47" s="27"/>
      <c r="I47" s="27"/>
      <c r="J47" s="18">
        <f t="shared" si="19"/>
        <v>0</v>
      </c>
      <c r="K47" s="18">
        <f t="shared" si="20"/>
        <v>0</v>
      </c>
      <c r="L47" s="19">
        <f t="shared" si="21"/>
        <v>0</v>
      </c>
    </row>
    <row r="48" spans="1:12" ht="12.75">
      <c r="A48" s="1"/>
      <c r="B48" s="62">
        <f>$B$13</f>
        <v>0</v>
      </c>
      <c r="C48" s="27"/>
      <c r="D48" s="27"/>
      <c r="E48" s="27"/>
      <c r="F48" s="27"/>
      <c r="G48" s="27"/>
      <c r="H48" s="27"/>
      <c r="I48" s="27"/>
      <c r="J48" s="18">
        <f t="shared" si="19"/>
        <v>0</v>
      </c>
      <c r="K48" s="18">
        <f t="shared" si="20"/>
        <v>0</v>
      </c>
      <c r="L48" s="19">
        <f t="shared" si="21"/>
        <v>0</v>
      </c>
    </row>
    <row r="49" spans="1:12" ht="13.5" thickBot="1">
      <c r="A49" s="55"/>
      <c r="B49" s="31">
        <f>$B$14</f>
        <v>0</v>
      </c>
      <c r="C49" s="30"/>
      <c r="D49" s="30"/>
      <c r="E49" s="30"/>
      <c r="F49" s="30"/>
      <c r="G49" s="30"/>
      <c r="H49" s="30"/>
      <c r="I49" s="30"/>
      <c r="J49" s="33">
        <f t="shared" si="19"/>
        <v>0</v>
      </c>
      <c r="K49" s="33">
        <f t="shared" si="20"/>
        <v>0</v>
      </c>
      <c r="L49" s="56">
        <f t="shared" si="21"/>
        <v>0</v>
      </c>
    </row>
    <row r="50" spans="1:13" ht="12.75">
      <c r="A50" s="57"/>
      <c r="B50" s="58" t="s">
        <v>0</v>
      </c>
      <c r="C50" s="59">
        <f aca="true" t="shared" si="22" ref="C50:H50">SUM(C40:C49)</f>
        <v>0</v>
      </c>
      <c r="D50" s="59">
        <f t="shared" si="22"/>
        <v>0</v>
      </c>
      <c r="E50" s="59">
        <f t="shared" si="22"/>
        <v>0</v>
      </c>
      <c r="F50" s="59">
        <f t="shared" si="22"/>
        <v>0</v>
      </c>
      <c r="G50" s="59">
        <f t="shared" si="22"/>
        <v>0</v>
      </c>
      <c r="H50" s="59">
        <f t="shared" si="22"/>
        <v>0</v>
      </c>
      <c r="I50" s="59"/>
      <c r="J50" s="60">
        <f>SUM(J40:J49)</f>
        <v>0</v>
      </c>
      <c r="K50" s="60">
        <f>SUM(K40:K49)</f>
        <v>0</v>
      </c>
      <c r="L50" s="61">
        <f t="shared" si="21"/>
        <v>0</v>
      </c>
      <c r="M50" s="5"/>
    </row>
    <row r="51" spans="1:12" ht="12.75">
      <c r="A51" s="46"/>
      <c r="B51" s="47" t="s">
        <v>13</v>
      </c>
      <c r="C51" s="48"/>
      <c r="D51" s="48"/>
      <c r="E51" s="48"/>
      <c r="F51" s="48"/>
      <c r="G51" s="48"/>
      <c r="H51" s="48"/>
      <c r="I51" s="48"/>
      <c r="J51" s="49">
        <f>SUM(C51:I51)</f>
        <v>0</v>
      </c>
      <c r="K51" s="49">
        <f>COUNT(C51:I51)*5</f>
        <v>0</v>
      </c>
      <c r="L51" s="50">
        <f t="shared" si="21"/>
        <v>0</v>
      </c>
    </row>
    <row r="52" spans="1:13" ht="12.75">
      <c r="A52" s="63"/>
      <c r="B52" s="47" t="s">
        <v>14</v>
      </c>
      <c r="C52" s="64"/>
      <c r="D52" s="64"/>
      <c r="E52" s="64"/>
      <c r="F52" s="64"/>
      <c r="G52" s="64"/>
      <c r="H52" s="64"/>
      <c r="I52" s="64"/>
      <c r="J52" s="65" t="s">
        <v>15</v>
      </c>
      <c r="K52" s="65"/>
      <c r="L52" s="66">
        <f>SUM(C52:I52)</f>
        <v>0</v>
      </c>
      <c r="M52" s="5"/>
    </row>
    <row r="53" spans="9:11" ht="12.75">
      <c r="I53" s="4"/>
      <c r="J53" s="4"/>
      <c r="K53" s="4"/>
    </row>
    <row r="54" spans="9:11" ht="12.75">
      <c r="I54" s="4"/>
      <c r="J54" s="4"/>
      <c r="K54" s="4"/>
    </row>
    <row r="55" spans="1:12" ht="15">
      <c r="A55" s="10"/>
      <c r="B55" s="10" t="s">
        <v>64</v>
      </c>
      <c r="C55" s="10"/>
      <c r="D55" s="10"/>
      <c r="E55" s="10"/>
      <c r="F55" s="8"/>
      <c r="G55" s="8"/>
      <c r="H55" s="11"/>
      <c r="I55" s="12"/>
      <c r="J55" s="12" t="s">
        <v>17</v>
      </c>
      <c r="K55" s="12"/>
      <c r="L55" s="17"/>
    </row>
    <row r="56" spans="1:12" ht="15">
      <c r="A56" s="14"/>
      <c r="B56" s="14" t="s">
        <v>1</v>
      </c>
      <c r="C56" s="15" t="s">
        <v>2</v>
      </c>
      <c r="D56" s="15" t="s">
        <v>3</v>
      </c>
      <c r="E56" s="15" t="s">
        <v>4</v>
      </c>
      <c r="F56" s="15" t="s">
        <v>5</v>
      </c>
      <c r="G56" s="15" t="s">
        <v>6</v>
      </c>
      <c r="H56" s="15" t="s">
        <v>7</v>
      </c>
      <c r="I56" s="16" t="s">
        <v>8</v>
      </c>
      <c r="J56" s="17" t="s">
        <v>9</v>
      </c>
      <c r="K56" s="17" t="s">
        <v>10</v>
      </c>
      <c r="L56" s="9" t="s">
        <v>11</v>
      </c>
    </row>
    <row r="57" spans="1:12" ht="12.75">
      <c r="A57" s="1"/>
      <c r="B57" s="26" t="str">
        <f>$B$5</f>
        <v>Wilbert Anthonisse</v>
      </c>
      <c r="C57" s="27"/>
      <c r="D57" s="27"/>
      <c r="E57" s="27"/>
      <c r="F57" s="27"/>
      <c r="G57" s="27"/>
      <c r="H57" s="27"/>
      <c r="I57" s="27"/>
      <c r="J57" s="18">
        <f aca="true" t="shared" si="23" ref="J57:J66">SUM(C57:I57)</f>
        <v>0</v>
      </c>
      <c r="K57" s="18">
        <f aca="true" t="shared" si="24" ref="K57:K66">COUNTIF(C57:I57,"&gt;0")</f>
        <v>0</v>
      </c>
      <c r="L57" s="19">
        <f aca="true" t="shared" si="25" ref="L57:L68">IF(J57=0,0,SUM(J57/K57))</f>
        <v>0</v>
      </c>
    </row>
    <row r="58" spans="1:12" ht="12.75">
      <c r="A58" s="1"/>
      <c r="B58" s="26" t="str">
        <f>$B$6</f>
        <v>R. Sigmond</v>
      </c>
      <c r="C58" s="27"/>
      <c r="D58" s="27"/>
      <c r="E58" s="27"/>
      <c r="F58" s="27"/>
      <c r="G58" s="27"/>
      <c r="H58" s="27"/>
      <c r="I58" s="27"/>
      <c r="J58" s="18">
        <f t="shared" si="23"/>
        <v>0</v>
      </c>
      <c r="K58" s="18">
        <f t="shared" si="24"/>
        <v>0</v>
      </c>
      <c r="L58" s="19">
        <f t="shared" si="25"/>
        <v>0</v>
      </c>
    </row>
    <row r="59" spans="1:12" ht="12.75">
      <c r="A59" s="1"/>
      <c r="B59" s="26" t="str">
        <f>$B$7</f>
        <v>V. Peemen</v>
      </c>
      <c r="C59" s="27"/>
      <c r="D59" s="27"/>
      <c r="E59" s="27"/>
      <c r="F59" s="27"/>
      <c r="G59" s="27"/>
      <c r="H59" s="27"/>
      <c r="I59" s="27"/>
      <c r="J59" s="18">
        <f t="shared" si="23"/>
        <v>0</v>
      </c>
      <c r="K59" s="18">
        <f t="shared" si="24"/>
        <v>0</v>
      </c>
      <c r="L59" s="19">
        <f t="shared" si="25"/>
        <v>0</v>
      </c>
    </row>
    <row r="60" spans="1:12" ht="12.75">
      <c r="A60" s="1"/>
      <c r="B60" s="26" t="str">
        <f>$B$8</f>
        <v>Heinz Nossent</v>
      </c>
      <c r="C60" s="27"/>
      <c r="D60" s="27"/>
      <c r="E60" s="27"/>
      <c r="F60" s="27"/>
      <c r="G60" s="27"/>
      <c r="H60" s="27"/>
      <c r="I60" s="27"/>
      <c r="J60" s="18">
        <f t="shared" si="23"/>
        <v>0</v>
      </c>
      <c r="K60" s="18">
        <f t="shared" si="24"/>
        <v>0</v>
      </c>
      <c r="L60" s="19">
        <f t="shared" si="25"/>
        <v>0</v>
      </c>
    </row>
    <row r="61" spans="1:12" ht="12.75">
      <c r="A61" s="1"/>
      <c r="B61" s="26" t="str">
        <f>$B$9</f>
        <v>Harry Meijer</v>
      </c>
      <c r="C61" s="27"/>
      <c r="D61" s="27"/>
      <c r="E61" s="27"/>
      <c r="F61" s="27"/>
      <c r="G61" s="27"/>
      <c r="H61" s="27"/>
      <c r="I61" s="27"/>
      <c r="J61" s="18">
        <f t="shared" si="23"/>
        <v>0</v>
      </c>
      <c r="K61" s="18">
        <f t="shared" si="24"/>
        <v>0</v>
      </c>
      <c r="L61" s="19">
        <f t="shared" si="25"/>
        <v>0</v>
      </c>
    </row>
    <row r="62" spans="1:12" ht="12.75">
      <c r="A62" s="1"/>
      <c r="B62" s="26" t="str">
        <f>$B$10</f>
        <v>Y. Hamstra</v>
      </c>
      <c r="C62" s="27"/>
      <c r="D62" s="27"/>
      <c r="E62" s="27"/>
      <c r="F62" s="27"/>
      <c r="G62" s="27"/>
      <c r="H62" s="27"/>
      <c r="I62" s="27"/>
      <c r="J62" s="18">
        <f t="shared" si="23"/>
        <v>0</v>
      </c>
      <c r="K62" s="18">
        <f t="shared" si="24"/>
        <v>0</v>
      </c>
      <c r="L62" s="19">
        <f t="shared" si="25"/>
        <v>0</v>
      </c>
    </row>
    <row r="63" spans="1:12" ht="12.75">
      <c r="A63" s="1"/>
      <c r="B63" s="26" t="str">
        <f>$B$11</f>
        <v>T. Klaversma</v>
      </c>
      <c r="C63" s="27"/>
      <c r="D63" s="27"/>
      <c r="E63" s="27"/>
      <c r="F63" s="27"/>
      <c r="G63" s="27"/>
      <c r="H63" s="27"/>
      <c r="I63" s="27"/>
      <c r="J63" s="18">
        <f t="shared" si="23"/>
        <v>0</v>
      </c>
      <c r="K63" s="18">
        <f t="shared" si="24"/>
        <v>0</v>
      </c>
      <c r="L63" s="19">
        <f t="shared" si="25"/>
        <v>0</v>
      </c>
    </row>
    <row r="64" spans="1:12" ht="12.75">
      <c r="A64" s="1"/>
      <c r="B64" s="26" t="str">
        <f>$B$12</f>
        <v>Carmen Haandrikman</v>
      </c>
      <c r="C64" s="27"/>
      <c r="D64" s="27"/>
      <c r="E64" s="27"/>
      <c r="F64" s="27"/>
      <c r="G64" s="27"/>
      <c r="H64" s="27"/>
      <c r="I64" s="27"/>
      <c r="J64" s="18">
        <f t="shared" si="23"/>
        <v>0</v>
      </c>
      <c r="K64" s="18">
        <f t="shared" si="24"/>
        <v>0</v>
      </c>
      <c r="L64" s="19">
        <f t="shared" si="25"/>
        <v>0</v>
      </c>
    </row>
    <row r="65" spans="1:12" ht="12.75">
      <c r="A65" s="1"/>
      <c r="B65" s="62">
        <f>$B$13</f>
        <v>0</v>
      </c>
      <c r="C65" s="27"/>
      <c r="D65" s="27"/>
      <c r="E65" s="27"/>
      <c r="F65" s="27"/>
      <c r="G65" s="27"/>
      <c r="H65" s="27"/>
      <c r="I65" s="27"/>
      <c r="J65" s="18">
        <f t="shared" si="23"/>
        <v>0</v>
      </c>
      <c r="K65" s="18">
        <f t="shared" si="24"/>
        <v>0</v>
      </c>
      <c r="L65" s="19">
        <f t="shared" si="25"/>
        <v>0</v>
      </c>
    </row>
    <row r="66" spans="1:12" ht="13.5" thickBot="1">
      <c r="A66" s="55"/>
      <c r="B66" s="31">
        <f>$B$14</f>
        <v>0</v>
      </c>
      <c r="C66" s="30"/>
      <c r="D66" s="30"/>
      <c r="E66" s="30"/>
      <c r="F66" s="30"/>
      <c r="G66" s="30"/>
      <c r="H66" s="30"/>
      <c r="I66" s="30"/>
      <c r="J66" s="33">
        <f t="shared" si="23"/>
        <v>0</v>
      </c>
      <c r="K66" s="33">
        <f t="shared" si="24"/>
        <v>0</v>
      </c>
      <c r="L66" s="56">
        <f t="shared" si="25"/>
        <v>0</v>
      </c>
    </row>
    <row r="67" spans="1:13" ht="12.75">
      <c r="A67" s="57"/>
      <c r="B67" s="58" t="s">
        <v>0</v>
      </c>
      <c r="C67" s="59">
        <f aca="true" t="shared" si="26" ref="C67:H67">SUM(C57:C66)</f>
        <v>0</v>
      </c>
      <c r="D67" s="59">
        <f t="shared" si="26"/>
        <v>0</v>
      </c>
      <c r="E67" s="59">
        <f t="shared" si="26"/>
        <v>0</v>
      </c>
      <c r="F67" s="59">
        <f t="shared" si="26"/>
        <v>0</v>
      </c>
      <c r="G67" s="59">
        <f t="shared" si="26"/>
        <v>0</v>
      </c>
      <c r="H67" s="59">
        <f t="shared" si="26"/>
        <v>0</v>
      </c>
      <c r="I67" s="59"/>
      <c r="J67" s="60">
        <f>SUM(J57:J66)</f>
        <v>0</v>
      </c>
      <c r="K67" s="60">
        <f>SUM(K57:K66)</f>
        <v>0</v>
      </c>
      <c r="L67" s="61">
        <f t="shared" si="25"/>
        <v>0</v>
      </c>
      <c r="M67" s="5"/>
    </row>
    <row r="68" spans="1:12" ht="12.75">
      <c r="A68" s="46"/>
      <c r="B68" s="47" t="s">
        <v>13</v>
      </c>
      <c r="C68" s="48"/>
      <c r="D68" s="48"/>
      <c r="E68" s="48"/>
      <c r="F68" s="48"/>
      <c r="G68" s="48"/>
      <c r="H68" s="48"/>
      <c r="I68" s="48"/>
      <c r="J68" s="49">
        <f>SUM(C68:I68)</f>
        <v>0</v>
      </c>
      <c r="K68" s="49">
        <f>COUNT(C68:I68)*5</f>
        <v>0</v>
      </c>
      <c r="L68" s="50">
        <f t="shared" si="25"/>
        <v>0</v>
      </c>
    </row>
    <row r="69" spans="1:13" ht="12.75">
      <c r="A69" s="63"/>
      <c r="B69" s="47" t="s">
        <v>14</v>
      </c>
      <c r="C69" s="64"/>
      <c r="D69" s="64"/>
      <c r="E69" s="64"/>
      <c r="F69" s="64"/>
      <c r="G69" s="64"/>
      <c r="H69" s="64"/>
      <c r="I69" s="64"/>
      <c r="J69" s="65" t="s">
        <v>15</v>
      </c>
      <c r="K69" s="65"/>
      <c r="L69" s="66">
        <f>SUM(C69:I69)</f>
        <v>0</v>
      </c>
      <c r="M69" s="5"/>
    </row>
    <row r="70" spans="1:13" ht="12.75">
      <c r="A70" s="34"/>
      <c r="B70" s="31"/>
      <c r="C70" s="32"/>
      <c r="D70" s="32"/>
      <c r="E70" s="32"/>
      <c r="F70" s="32"/>
      <c r="G70" s="32"/>
      <c r="H70" s="32"/>
      <c r="I70" s="32"/>
      <c r="J70" s="67"/>
      <c r="K70" s="67"/>
      <c r="L70" s="68"/>
      <c r="M70" s="5"/>
    </row>
    <row r="72" spans="1:12" ht="15">
      <c r="A72" s="10"/>
      <c r="B72" s="10" t="s">
        <v>65</v>
      </c>
      <c r="C72" s="10"/>
      <c r="D72" s="10"/>
      <c r="E72" s="10"/>
      <c r="F72" s="8"/>
      <c r="G72" s="8"/>
      <c r="H72" s="11"/>
      <c r="I72" s="12"/>
      <c r="J72" s="12" t="s">
        <v>17</v>
      </c>
      <c r="K72" s="12"/>
      <c r="L72" s="17"/>
    </row>
    <row r="73" spans="1:12" ht="15">
      <c r="A73" s="14"/>
      <c r="B73" s="14" t="s">
        <v>1</v>
      </c>
      <c r="C73" s="15" t="s">
        <v>2</v>
      </c>
      <c r="D73" s="15" t="s">
        <v>3</v>
      </c>
      <c r="E73" s="15" t="s">
        <v>4</v>
      </c>
      <c r="F73" s="15" t="s">
        <v>5</v>
      </c>
      <c r="G73" s="15" t="s">
        <v>6</v>
      </c>
      <c r="H73" s="15" t="s">
        <v>7</v>
      </c>
      <c r="I73" s="16" t="s">
        <v>8</v>
      </c>
      <c r="J73" s="17" t="s">
        <v>9</v>
      </c>
      <c r="K73" s="17" t="s">
        <v>10</v>
      </c>
      <c r="L73" s="9" t="s">
        <v>11</v>
      </c>
    </row>
    <row r="74" spans="1:12" ht="12.75">
      <c r="A74" s="1"/>
      <c r="B74" s="26" t="str">
        <f>$B$5</f>
        <v>Wilbert Anthonisse</v>
      </c>
      <c r="C74" s="27"/>
      <c r="D74" s="27"/>
      <c r="E74" s="27"/>
      <c r="F74" s="27"/>
      <c r="G74" s="27"/>
      <c r="H74" s="27"/>
      <c r="I74" s="27"/>
      <c r="J74" s="18">
        <f aca="true" t="shared" si="27" ref="J74:J83">SUM(C74:I74)</f>
        <v>0</v>
      </c>
      <c r="K74" s="18">
        <f aca="true" t="shared" si="28" ref="K74:K83">COUNTIF(C74:I74,"&gt;0")</f>
        <v>0</v>
      </c>
      <c r="L74" s="19">
        <f aca="true" t="shared" si="29" ref="L74:L85">IF(J74=0,0,SUM(J74/K74))</f>
        <v>0</v>
      </c>
    </row>
    <row r="75" spans="1:12" ht="12.75">
      <c r="A75" s="1"/>
      <c r="B75" s="26" t="str">
        <f>$B$6</f>
        <v>R. Sigmond</v>
      </c>
      <c r="C75" s="27"/>
      <c r="D75" s="27"/>
      <c r="E75" s="27"/>
      <c r="F75" s="27"/>
      <c r="G75" s="27"/>
      <c r="H75" s="27"/>
      <c r="I75" s="27"/>
      <c r="J75" s="18">
        <f t="shared" si="27"/>
        <v>0</v>
      </c>
      <c r="K75" s="18">
        <f t="shared" si="28"/>
        <v>0</v>
      </c>
      <c r="L75" s="19">
        <f t="shared" si="29"/>
        <v>0</v>
      </c>
    </row>
    <row r="76" spans="1:12" ht="12.75">
      <c r="A76" s="1"/>
      <c r="B76" s="26" t="str">
        <f>$B$7</f>
        <v>V. Peemen</v>
      </c>
      <c r="C76" s="27"/>
      <c r="D76" s="27"/>
      <c r="E76" s="27"/>
      <c r="F76" s="27"/>
      <c r="G76" s="27"/>
      <c r="H76" s="27"/>
      <c r="I76" s="27"/>
      <c r="J76" s="18">
        <f t="shared" si="27"/>
        <v>0</v>
      </c>
      <c r="K76" s="18">
        <f t="shared" si="28"/>
        <v>0</v>
      </c>
      <c r="L76" s="19">
        <f t="shared" si="29"/>
        <v>0</v>
      </c>
    </row>
    <row r="77" spans="1:12" ht="12.75">
      <c r="A77" s="1"/>
      <c r="B77" s="26" t="str">
        <f>$B$8</f>
        <v>Heinz Nossent</v>
      </c>
      <c r="C77" s="27"/>
      <c r="D77" s="27"/>
      <c r="E77" s="27"/>
      <c r="F77" s="27"/>
      <c r="G77" s="27"/>
      <c r="H77" s="27"/>
      <c r="I77" s="27"/>
      <c r="J77" s="18">
        <f t="shared" si="27"/>
        <v>0</v>
      </c>
      <c r="K77" s="18">
        <f t="shared" si="28"/>
        <v>0</v>
      </c>
      <c r="L77" s="19">
        <f t="shared" si="29"/>
        <v>0</v>
      </c>
    </row>
    <row r="78" spans="1:12" ht="12.75">
      <c r="A78" s="1"/>
      <c r="B78" s="26" t="str">
        <f>$B$9</f>
        <v>Harry Meijer</v>
      </c>
      <c r="C78" s="27"/>
      <c r="D78" s="27"/>
      <c r="E78" s="27"/>
      <c r="F78" s="27"/>
      <c r="G78" s="27"/>
      <c r="H78" s="27"/>
      <c r="I78" s="27"/>
      <c r="J78" s="18">
        <f t="shared" si="27"/>
        <v>0</v>
      </c>
      <c r="K78" s="18">
        <f t="shared" si="28"/>
        <v>0</v>
      </c>
      <c r="L78" s="19">
        <f t="shared" si="29"/>
        <v>0</v>
      </c>
    </row>
    <row r="79" spans="1:12" ht="12.75">
      <c r="A79" s="1"/>
      <c r="B79" s="26" t="str">
        <f>$B$10</f>
        <v>Y. Hamstra</v>
      </c>
      <c r="C79" s="27"/>
      <c r="D79" s="27"/>
      <c r="E79" s="27"/>
      <c r="F79" s="27"/>
      <c r="G79" s="27"/>
      <c r="H79" s="27"/>
      <c r="I79" s="27"/>
      <c r="J79" s="18">
        <f t="shared" si="27"/>
        <v>0</v>
      </c>
      <c r="K79" s="18">
        <f t="shared" si="28"/>
        <v>0</v>
      </c>
      <c r="L79" s="19">
        <f t="shared" si="29"/>
        <v>0</v>
      </c>
    </row>
    <row r="80" spans="1:12" ht="12.75">
      <c r="A80" s="1"/>
      <c r="B80" s="26" t="str">
        <f>$B$11</f>
        <v>T. Klaversma</v>
      </c>
      <c r="C80" s="27"/>
      <c r="D80" s="27"/>
      <c r="E80" s="27"/>
      <c r="F80" s="27"/>
      <c r="G80" s="27"/>
      <c r="H80" s="27"/>
      <c r="I80" s="27"/>
      <c r="J80" s="18">
        <f t="shared" si="27"/>
        <v>0</v>
      </c>
      <c r="K80" s="18">
        <f t="shared" si="28"/>
        <v>0</v>
      </c>
      <c r="L80" s="19">
        <f t="shared" si="29"/>
        <v>0</v>
      </c>
    </row>
    <row r="81" spans="1:12" ht="12.75">
      <c r="A81" s="1"/>
      <c r="B81" s="26" t="str">
        <f>$B$12</f>
        <v>Carmen Haandrikman</v>
      </c>
      <c r="C81" s="27"/>
      <c r="D81" s="27"/>
      <c r="E81" s="27"/>
      <c r="F81" s="27"/>
      <c r="G81" s="27"/>
      <c r="H81" s="27"/>
      <c r="I81" s="27"/>
      <c r="J81" s="18">
        <f t="shared" si="27"/>
        <v>0</v>
      </c>
      <c r="K81" s="18">
        <f t="shared" si="28"/>
        <v>0</v>
      </c>
      <c r="L81" s="19">
        <f t="shared" si="29"/>
        <v>0</v>
      </c>
    </row>
    <row r="82" spans="1:12" ht="12.75">
      <c r="A82" s="1"/>
      <c r="B82" s="62">
        <f>$B$13</f>
        <v>0</v>
      </c>
      <c r="C82" s="27"/>
      <c r="D82" s="27"/>
      <c r="E82" s="27"/>
      <c r="F82" s="27"/>
      <c r="G82" s="27"/>
      <c r="H82" s="27"/>
      <c r="I82" s="27"/>
      <c r="J82" s="18">
        <f t="shared" si="27"/>
        <v>0</v>
      </c>
      <c r="K82" s="18">
        <f t="shared" si="28"/>
        <v>0</v>
      </c>
      <c r="L82" s="19">
        <f t="shared" si="29"/>
        <v>0</v>
      </c>
    </row>
    <row r="83" spans="1:12" ht="13.5" thickBot="1">
      <c r="A83" s="55"/>
      <c r="B83" s="31">
        <f>$B$14</f>
        <v>0</v>
      </c>
      <c r="C83" s="30"/>
      <c r="D83" s="30"/>
      <c r="E83" s="30"/>
      <c r="F83" s="30"/>
      <c r="G83" s="30"/>
      <c r="H83" s="30"/>
      <c r="I83" s="30"/>
      <c r="J83" s="33">
        <f t="shared" si="27"/>
        <v>0</v>
      </c>
      <c r="K83" s="33">
        <f t="shared" si="28"/>
        <v>0</v>
      </c>
      <c r="L83" s="56">
        <f t="shared" si="29"/>
        <v>0</v>
      </c>
    </row>
    <row r="84" spans="1:13" ht="12.75">
      <c r="A84" s="57"/>
      <c r="B84" s="58" t="s">
        <v>0</v>
      </c>
      <c r="C84" s="59">
        <f aca="true" t="shared" si="30" ref="C84:H84">SUM(C74:C83)</f>
        <v>0</v>
      </c>
      <c r="D84" s="59">
        <f t="shared" si="30"/>
        <v>0</v>
      </c>
      <c r="E84" s="59">
        <f t="shared" si="30"/>
        <v>0</v>
      </c>
      <c r="F84" s="59">
        <f t="shared" si="30"/>
        <v>0</v>
      </c>
      <c r="G84" s="59">
        <f t="shared" si="30"/>
        <v>0</v>
      </c>
      <c r="H84" s="59">
        <f t="shared" si="30"/>
        <v>0</v>
      </c>
      <c r="I84" s="59"/>
      <c r="J84" s="60">
        <f>SUM(J74:J83)</f>
        <v>0</v>
      </c>
      <c r="K84" s="60">
        <f>SUM(K74:K83)</f>
        <v>0</v>
      </c>
      <c r="L84" s="61">
        <f t="shared" si="29"/>
        <v>0</v>
      </c>
      <c r="M84" s="5"/>
    </row>
    <row r="85" spans="1:12" ht="12.75">
      <c r="A85" s="46"/>
      <c r="B85" s="47" t="s">
        <v>13</v>
      </c>
      <c r="C85" s="48"/>
      <c r="D85" s="48"/>
      <c r="E85" s="48"/>
      <c r="F85" s="48"/>
      <c r="G85" s="48"/>
      <c r="H85" s="48"/>
      <c r="I85" s="48"/>
      <c r="J85" s="49">
        <f>SUM(C85:I85)</f>
        <v>0</v>
      </c>
      <c r="K85" s="49">
        <f>COUNT(C85:I85)*5</f>
        <v>0</v>
      </c>
      <c r="L85" s="50">
        <f t="shared" si="29"/>
        <v>0</v>
      </c>
    </row>
    <row r="86" spans="1:13" ht="12.75">
      <c r="A86" s="63"/>
      <c r="B86" s="47" t="s">
        <v>14</v>
      </c>
      <c r="C86" s="64"/>
      <c r="D86" s="64"/>
      <c r="E86" s="64"/>
      <c r="F86" s="64"/>
      <c r="G86" s="64"/>
      <c r="H86" s="64"/>
      <c r="I86" s="64"/>
      <c r="J86" s="65" t="s">
        <v>15</v>
      </c>
      <c r="K86" s="65"/>
      <c r="L86" s="66">
        <f>SUM(C86:I86)</f>
        <v>0</v>
      </c>
      <c r="M86" s="5"/>
    </row>
    <row r="87" spans="9:11" ht="12.75">
      <c r="I87" s="4"/>
      <c r="J87" s="4"/>
      <c r="K87" s="4"/>
    </row>
    <row r="88" spans="9:11" ht="12.75">
      <c r="I88" s="4"/>
      <c r="J88" s="4"/>
      <c r="K88" s="4"/>
    </row>
    <row r="89" spans="1:12" ht="15">
      <c r="A89" s="10"/>
      <c r="B89" s="10" t="s">
        <v>49</v>
      </c>
      <c r="C89" s="10"/>
      <c r="D89" s="10"/>
      <c r="E89" s="10"/>
      <c r="F89" s="8"/>
      <c r="G89" s="8"/>
      <c r="H89" s="11"/>
      <c r="I89" s="12"/>
      <c r="J89" s="12" t="s">
        <v>17</v>
      </c>
      <c r="K89" s="12"/>
      <c r="L89" s="17"/>
    </row>
    <row r="90" spans="1:12" ht="15">
      <c r="A90" s="14"/>
      <c r="B90" s="14" t="s">
        <v>1</v>
      </c>
      <c r="C90" s="15" t="s">
        <v>2</v>
      </c>
      <c r="D90" s="15" t="s">
        <v>3</v>
      </c>
      <c r="E90" s="15" t="s">
        <v>4</v>
      </c>
      <c r="F90" s="15" t="s">
        <v>5</v>
      </c>
      <c r="G90" s="15" t="s">
        <v>6</v>
      </c>
      <c r="H90" s="15" t="s">
        <v>7</v>
      </c>
      <c r="I90" s="16" t="s">
        <v>8</v>
      </c>
      <c r="J90" s="17" t="s">
        <v>9</v>
      </c>
      <c r="K90" s="17" t="s">
        <v>10</v>
      </c>
      <c r="L90" s="9" t="s">
        <v>11</v>
      </c>
    </row>
    <row r="91" spans="1:12" ht="12.75">
      <c r="A91" s="1"/>
      <c r="B91" s="26" t="str">
        <f>$B$5</f>
        <v>Wilbert Anthonisse</v>
      </c>
      <c r="C91" s="27"/>
      <c r="D91" s="27"/>
      <c r="E91" s="27"/>
      <c r="F91" s="27"/>
      <c r="G91" s="27"/>
      <c r="H91" s="27"/>
      <c r="I91" s="27"/>
      <c r="J91" s="18">
        <f aca="true" t="shared" si="31" ref="J91:J100">SUM(C91:I91)</f>
        <v>0</v>
      </c>
      <c r="K91" s="18">
        <f aca="true" t="shared" si="32" ref="K91:K100">COUNTIF(C91:I91,"&gt;0")</f>
        <v>0</v>
      </c>
      <c r="L91" s="19">
        <f aca="true" t="shared" si="33" ref="L91:L102">IF(J91=0,0,SUM(J91/K91))</f>
        <v>0</v>
      </c>
    </row>
    <row r="92" spans="1:12" ht="12.75">
      <c r="A92" s="1"/>
      <c r="B92" s="26" t="str">
        <f>$B$6</f>
        <v>R. Sigmond</v>
      </c>
      <c r="C92" s="27"/>
      <c r="D92" s="27"/>
      <c r="E92" s="27"/>
      <c r="F92" s="27"/>
      <c r="G92" s="27"/>
      <c r="H92" s="27"/>
      <c r="I92" s="27"/>
      <c r="J92" s="18">
        <f t="shared" si="31"/>
        <v>0</v>
      </c>
      <c r="K92" s="18">
        <f t="shared" si="32"/>
        <v>0</v>
      </c>
      <c r="L92" s="19">
        <f t="shared" si="33"/>
        <v>0</v>
      </c>
    </row>
    <row r="93" spans="1:12" ht="12.75">
      <c r="A93" s="1"/>
      <c r="B93" s="26" t="str">
        <f>$B$7</f>
        <v>V. Peemen</v>
      </c>
      <c r="C93" s="27"/>
      <c r="D93" s="27"/>
      <c r="E93" s="27"/>
      <c r="F93" s="27"/>
      <c r="G93" s="27"/>
      <c r="H93" s="27"/>
      <c r="I93" s="27"/>
      <c r="J93" s="18">
        <f t="shared" si="31"/>
        <v>0</v>
      </c>
      <c r="K93" s="18">
        <f t="shared" si="32"/>
        <v>0</v>
      </c>
      <c r="L93" s="19">
        <f t="shared" si="33"/>
        <v>0</v>
      </c>
    </row>
    <row r="94" spans="1:12" ht="12.75">
      <c r="A94" s="1"/>
      <c r="B94" s="26" t="str">
        <f>$B$8</f>
        <v>Heinz Nossent</v>
      </c>
      <c r="C94" s="27"/>
      <c r="D94" s="27"/>
      <c r="E94" s="27"/>
      <c r="F94" s="27"/>
      <c r="G94" s="27"/>
      <c r="H94" s="27"/>
      <c r="I94" s="27"/>
      <c r="J94" s="18">
        <f t="shared" si="31"/>
        <v>0</v>
      </c>
      <c r="K94" s="18">
        <f t="shared" si="32"/>
        <v>0</v>
      </c>
      <c r="L94" s="19">
        <f t="shared" si="33"/>
        <v>0</v>
      </c>
    </row>
    <row r="95" spans="1:12" ht="12.75">
      <c r="A95" s="1"/>
      <c r="B95" s="26" t="str">
        <f>$B$9</f>
        <v>Harry Meijer</v>
      </c>
      <c r="C95" s="27"/>
      <c r="D95" s="27"/>
      <c r="E95" s="27"/>
      <c r="F95" s="27"/>
      <c r="G95" s="27"/>
      <c r="H95" s="27"/>
      <c r="I95" s="27"/>
      <c r="J95" s="18">
        <f t="shared" si="31"/>
        <v>0</v>
      </c>
      <c r="K95" s="18">
        <f t="shared" si="32"/>
        <v>0</v>
      </c>
      <c r="L95" s="19">
        <f t="shared" si="33"/>
        <v>0</v>
      </c>
    </row>
    <row r="96" spans="1:12" ht="12.75">
      <c r="A96" s="1"/>
      <c r="B96" s="26" t="str">
        <f>$B$10</f>
        <v>Y. Hamstra</v>
      </c>
      <c r="C96" s="27"/>
      <c r="D96" s="27"/>
      <c r="E96" s="27"/>
      <c r="F96" s="27"/>
      <c r="G96" s="27"/>
      <c r="H96" s="27"/>
      <c r="I96" s="27"/>
      <c r="J96" s="18">
        <f t="shared" si="31"/>
        <v>0</v>
      </c>
      <c r="K96" s="18">
        <f t="shared" si="32"/>
        <v>0</v>
      </c>
      <c r="L96" s="19">
        <f t="shared" si="33"/>
        <v>0</v>
      </c>
    </row>
    <row r="97" spans="1:12" ht="12.75">
      <c r="A97" s="1"/>
      <c r="B97" s="26" t="str">
        <f>$B$11</f>
        <v>T. Klaversma</v>
      </c>
      <c r="C97" s="27"/>
      <c r="D97" s="27"/>
      <c r="E97" s="27"/>
      <c r="F97" s="27"/>
      <c r="G97" s="27"/>
      <c r="H97" s="27"/>
      <c r="I97" s="27"/>
      <c r="J97" s="18">
        <f t="shared" si="31"/>
        <v>0</v>
      </c>
      <c r="K97" s="18">
        <f t="shared" si="32"/>
        <v>0</v>
      </c>
      <c r="L97" s="19">
        <f t="shared" si="33"/>
        <v>0</v>
      </c>
    </row>
    <row r="98" spans="1:12" ht="12.75">
      <c r="A98" s="1"/>
      <c r="B98" s="26" t="str">
        <f>$B$12</f>
        <v>Carmen Haandrikman</v>
      </c>
      <c r="C98" s="27"/>
      <c r="D98" s="27"/>
      <c r="E98" s="27"/>
      <c r="F98" s="27"/>
      <c r="G98" s="27"/>
      <c r="H98" s="27"/>
      <c r="I98" s="27"/>
      <c r="J98" s="18">
        <f t="shared" si="31"/>
        <v>0</v>
      </c>
      <c r="K98" s="18">
        <f t="shared" si="32"/>
        <v>0</v>
      </c>
      <c r="L98" s="19">
        <f t="shared" si="33"/>
        <v>0</v>
      </c>
    </row>
    <row r="99" spans="1:12" ht="12.75">
      <c r="A99" s="1"/>
      <c r="B99" s="62">
        <f>$B$13</f>
        <v>0</v>
      </c>
      <c r="C99" s="27"/>
      <c r="D99" s="27"/>
      <c r="E99" s="27"/>
      <c r="F99" s="27"/>
      <c r="G99" s="27"/>
      <c r="H99" s="27"/>
      <c r="I99" s="27"/>
      <c r="J99" s="18">
        <f t="shared" si="31"/>
        <v>0</v>
      </c>
      <c r="K99" s="18">
        <f t="shared" si="32"/>
        <v>0</v>
      </c>
      <c r="L99" s="19">
        <f t="shared" si="33"/>
        <v>0</v>
      </c>
    </row>
    <row r="100" spans="1:12" ht="13.5" thickBot="1">
      <c r="A100" s="55"/>
      <c r="B100" s="31">
        <f>$B$14</f>
        <v>0</v>
      </c>
      <c r="C100" s="30"/>
      <c r="D100" s="30"/>
      <c r="E100" s="30"/>
      <c r="F100" s="30"/>
      <c r="G100" s="30"/>
      <c r="H100" s="30"/>
      <c r="I100" s="30"/>
      <c r="J100" s="33">
        <f t="shared" si="31"/>
        <v>0</v>
      </c>
      <c r="K100" s="33">
        <f t="shared" si="32"/>
        <v>0</v>
      </c>
      <c r="L100" s="56">
        <f t="shared" si="33"/>
        <v>0</v>
      </c>
    </row>
    <row r="101" spans="1:13" ht="12.75">
      <c r="A101" s="57"/>
      <c r="B101" s="58" t="s">
        <v>0</v>
      </c>
      <c r="C101" s="59">
        <f aca="true" t="shared" si="34" ref="C101:H101">SUM(C91:C100)</f>
        <v>0</v>
      </c>
      <c r="D101" s="59">
        <f t="shared" si="34"/>
        <v>0</v>
      </c>
      <c r="E101" s="59">
        <f t="shared" si="34"/>
        <v>0</v>
      </c>
      <c r="F101" s="59">
        <f t="shared" si="34"/>
        <v>0</v>
      </c>
      <c r="G101" s="59">
        <f t="shared" si="34"/>
        <v>0</v>
      </c>
      <c r="H101" s="59">
        <f t="shared" si="34"/>
        <v>0</v>
      </c>
      <c r="I101" s="59"/>
      <c r="J101" s="60">
        <f>SUM(J91:J100)</f>
        <v>0</v>
      </c>
      <c r="K101" s="60">
        <f>SUM(K91:K100)</f>
        <v>0</v>
      </c>
      <c r="L101" s="61">
        <f t="shared" si="33"/>
        <v>0</v>
      </c>
      <c r="M101" s="5"/>
    </row>
    <row r="102" spans="1:12" ht="12.75">
      <c r="A102" s="46"/>
      <c r="B102" s="47" t="s">
        <v>13</v>
      </c>
      <c r="C102" s="48"/>
      <c r="D102" s="48"/>
      <c r="E102" s="48"/>
      <c r="F102" s="48"/>
      <c r="G102" s="48"/>
      <c r="H102" s="48"/>
      <c r="I102" s="48"/>
      <c r="J102" s="49">
        <f>SUM(C102:I102)</f>
        <v>0</v>
      </c>
      <c r="K102" s="49">
        <f>COUNT(C102:I102)*5</f>
        <v>0</v>
      </c>
      <c r="L102" s="50">
        <f t="shared" si="33"/>
        <v>0</v>
      </c>
    </row>
    <row r="103" spans="1:13" ht="12.75">
      <c r="A103" s="63"/>
      <c r="B103" s="47" t="s">
        <v>14</v>
      </c>
      <c r="C103" s="64"/>
      <c r="D103" s="64"/>
      <c r="E103" s="64"/>
      <c r="F103" s="64"/>
      <c r="G103" s="64"/>
      <c r="H103" s="64"/>
      <c r="I103" s="64"/>
      <c r="J103" s="65" t="s">
        <v>15</v>
      </c>
      <c r="K103" s="65"/>
      <c r="L103" s="66">
        <f>SUM(C103:I103)</f>
        <v>0</v>
      </c>
      <c r="M103" s="5"/>
    </row>
    <row r="104" spans="1:13" ht="12.75">
      <c r="A104" s="34"/>
      <c r="B104" s="31"/>
      <c r="C104" s="32"/>
      <c r="D104" s="32"/>
      <c r="E104" s="32"/>
      <c r="F104" s="32"/>
      <c r="G104" s="32"/>
      <c r="H104" s="32"/>
      <c r="I104" s="32"/>
      <c r="J104" s="67"/>
      <c r="K104" s="67"/>
      <c r="L104" s="68"/>
      <c r="M104" s="5"/>
    </row>
    <row r="106" spans="1:12" ht="15">
      <c r="A106" s="10"/>
      <c r="B106" s="10" t="s">
        <v>50</v>
      </c>
      <c r="C106" s="10"/>
      <c r="D106" s="10"/>
      <c r="E106" s="10"/>
      <c r="F106" s="8"/>
      <c r="G106" s="8"/>
      <c r="H106" s="11"/>
      <c r="I106" s="12"/>
      <c r="J106" s="12" t="s">
        <v>17</v>
      </c>
      <c r="K106" s="12"/>
      <c r="L106" s="17"/>
    </row>
    <row r="107" spans="1:12" ht="15">
      <c r="A107" s="14"/>
      <c r="B107" s="14" t="s">
        <v>1</v>
      </c>
      <c r="C107" s="15" t="s">
        <v>2</v>
      </c>
      <c r="D107" s="15" t="s">
        <v>3</v>
      </c>
      <c r="E107" s="15" t="s">
        <v>4</v>
      </c>
      <c r="F107" s="15" t="s">
        <v>5</v>
      </c>
      <c r="G107" s="15" t="s">
        <v>6</v>
      </c>
      <c r="H107" s="15" t="s">
        <v>7</v>
      </c>
      <c r="I107" s="16" t="s">
        <v>8</v>
      </c>
      <c r="J107" s="17" t="s">
        <v>9</v>
      </c>
      <c r="K107" s="17" t="s">
        <v>10</v>
      </c>
      <c r="L107" s="9" t="s">
        <v>11</v>
      </c>
    </row>
    <row r="108" spans="1:12" ht="12.75">
      <c r="A108" s="1"/>
      <c r="B108" s="26" t="str">
        <f>$B$5</f>
        <v>Wilbert Anthonisse</v>
      </c>
      <c r="C108" s="27"/>
      <c r="D108" s="27"/>
      <c r="E108" s="27"/>
      <c r="F108" s="27"/>
      <c r="G108" s="27"/>
      <c r="H108" s="27"/>
      <c r="I108" s="27"/>
      <c r="J108" s="18">
        <f aca="true" t="shared" si="35" ref="J108:J117">SUM(C108:I108)</f>
        <v>0</v>
      </c>
      <c r="K108" s="18">
        <f aca="true" t="shared" si="36" ref="K108:K117">COUNTIF(C108:I108,"&gt;0")</f>
        <v>0</v>
      </c>
      <c r="L108" s="19">
        <f aca="true" t="shared" si="37" ref="L108:L119">IF(J108=0,0,SUM(J108/K108))</f>
        <v>0</v>
      </c>
    </row>
    <row r="109" spans="1:12" ht="12.75">
      <c r="A109" s="1"/>
      <c r="B109" s="26" t="str">
        <f>$B$6</f>
        <v>R. Sigmond</v>
      </c>
      <c r="C109" s="27"/>
      <c r="D109" s="27"/>
      <c r="E109" s="27"/>
      <c r="F109" s="27"/>
      <c r="G109" s="27"/>
      <c r="H109" s="27"/>
      <c r="I109" s="27"/>
      <c r="J109" s="18">
        <f t="shared" si="35"/>
        <v>0</v>
      </c>
      <c r="K109" s="18">
        <f t="shared" si="36"/>
        <v>0</v>
      </c>
      <c r="L109" s="19">
        <f t="shared" si="37"/>
        <v>0</v>
      </c>
    </row>
    <row r="110" spans="1:12" ht="12.75">
      <c r="A110" s="1"/>
      <c r="B110" s="26" t="str">
        <f>$B$7</f>
        <v>V. Peemen</v>
      </c>
      <c r="C110" s="27"/>
      <c r="D110" s="27"/>
      <c r="E110" s="27"/>
      <c r="F110" s="27"/>
      <c r="G110" s="27"/>
      <c r="H110" s="27"/>
      <c r="I110" s="27"/>
      <c r="J110" s="18">
        <f t="shared" si="35"/>
        <v>0</v>
      </c>
      <c r="K110" s="18">
        <f t="shared" si="36"/>
        <v>0</v>
      </c>
      <c r="L110" s="19">
        <f t="shared" si="37"/>
        <v>0</v>
      </c>
    </row>
    <row r="111" spans="1:12" ht="12.75">
      <c r="A111" s="1"/>
      <c r="B111" s="26" t="str">
        <f>$B$8</f>
        <v>Heinz Nossent</v>
      </c>
      <c r="C111" s="27"/>
      <c r="D111" s="27"/>
      <c r="E111" s="27"/>
      <c r="F111" s="27"/>
      <c r="G111" s="27"/>
      <c r="H111" s="27"/>
      <c r="I111" s="27"/>
      <c r="J111" s="18">
        <f t="shared" si="35"/>
        <v>0</v>
      </c>
      <c r="K111" s="18">
        <f t="shared" si="36"/>
        <v>0</v>
      </c>
      <c r="L111" s="19">
        <f t="shared" si="37"/>
        <v>0</v>
      </c>
    </row>
    <row r="112" spans="1:12" ht="12.75">
      <c r="A112" s="1"/>
      <c r="B112" s="26" t="str">
        <f>$B$9</f>
        <v>Harry Meijer</v>
      </c>
      <c r="C112" s="27"/>
      <c r="D112" s="27"/>
      <c r="E112" s="27"/>
      <c r="F112" s="27"/>
      <c r="G112" s="27"/>
      <c r="H112" s="27"/>
      <c r="I112" s="27"/>
      <c r="J112" s="18">
        <f t="shared" si="35"/>
        <v>0</v>
      </c>
      <c r="K112" s="18">
        <f t="shared" si="36"/>
        <v>0</v>
      </c>
      <c r="L112" s="19">
        <f t="shared" si="37"/>
        <v>0</v>
      </c>
    </row>
    <row r="113" spans="1:12" ht="12.75">
      <c r="A113" s="1"/>
      <c r="B113" s="26" t="str">
        <f>$B$10</f>
        <v>Y. Hamstra</v>
      </c>
      <c r="C113" s="27"/>
      <c r="D113" s="27"/>
      <c r="E113" s="27"/>
      <c r="F113" s="27"/>
      <c r="G113" s="27"/>
      <c r="H113" s="27"/>
      <c r="I113" s="27"/>
      <c r="J113" s="18">
        <f t="shared" si="35"/>
        <v>0</v>
      </c>
      <c r="K113" s="18">
        <f t="shared" si="36"/>
        <v>0</v>
      </c>
      <c r="L113" s="19">
        <f t="shared" si="37"/>
        <v>0</v>
      </c>
    </row>
    <row r="114" spans="1:12" ht="12.75">
      <c r="A114" s="1"/>
      <c r="B114" s="26" t="str">
        <f>$B$11</f>
        <v>T. Klaversma</v>
      </c>
      <c r="C114" s="27"/>
      <c r="D114" s="27"/>
      <c r="E114" s="27"/>
      <c r="F114" s="27"/>
      <c r="G114" s="27"/>
      <c r="H114" s="27"/>
      <c r="I114" s="27"/>
      <c r="J114" s="18">
        <f t="shared" si="35"/>
        <v>0</v>
      </c>
      <c r="K114" s="18">
        <f t="shared" si="36"/>
        <v>0</v>
      </c>
      <c r="L114" s="19">
        <f t="shared" si="37"/>
        <v>0</v>
      </c>
    </row>
    <row r="115" spans="1:12" ht="12.75">
      <c r="A115" s="1"/>
      <c r="B115" s="26" t="str">
        <f>$B$12</f>
        <v>Carmen Haandrikman</v>
      </c>
      <c r="C115" s="27"/>
      <c r="D115" s="27"/>
      <c r="E115" s="27"/>
      <c r="F115" s="27"/>
      <c r="G115" s="27"/>
      <c r="H115" s="27"/>
      <c r="I115" s="27"/>
      <c r="J115" s="18">
        <f t="shared" si="35"/>
        <v>0</v>
      </c>
      <c r="K115" s="18">
        <f t="shared" si="36"/>
        <v>0</v>
      </c>
      <c r="L115" s="19">
        <f t="shared" si="37"/>
        <v>0</v>
      </c>
    </row>
    <row r="116" spans="1:12" ht="12.75">
      <c r="A116" s="1"/>
      <c r="B116" s="62">
        <f>$B$13</f>
        <v>0</v>
      </c>
      <c r="C116" s="27"/>
      <c r="D116" s="27"/>
      <c r="E116" s="27"/>
      <c r="F116" s="27"/>
      <c r="G116" s="27"/>
      <c r="H116" s="27"/>
      <c r="I116" s="27"/>
      <c r="J116" s="18">
        <f t="shared" si="35"/>
        <v>0</v>
      </c>
      <c r="K116" s="18">
        <f t="shared" si="36"/>
        <v>0</v>
      </c>
      <c r="L116" s="19">
        <f t="shared" si="37"/>
        <v>0</v>
      </c>
    </row>
    <row r="117" spans="1:12" ht="13.5" thickBot="1">
      <c r="A117" s="55"/>
      <c r="B117" s="31">
        <f>$B$14</f>
        <v>0</v>
      </c>
      <c r="C117" s="30"/>
      <c r="D117" s="30"/>
      <c r="E117" s="30"/>
      <c r="F117" s="30"/>
      <c r="G117" s="30"/>
      <c r="H117" s="30"/>
      <c r="I117" s="30"/>
      <c r="J117" s="33">
        <f t="shared" si="35"/>
        <v>0</v>
      </c>
      <c r="K117" s="33">
        <f t="shared" si="36"/>
        <v>0</v>
      </c>
      <c r="L117" s="56">
        <f t="shared" si="37"/>
        <v>0</v>
      </c>
    </row>
    <row r="118" spans="1:13" ht="12.75">
      <c r="A118" s="57"/>
      <c r="B118" s="58" t="s">
        <v>0</v>
      </c>
      <c r="C118" s="59">
        <f aca="true" t="shared" si="38" ref="C118:H118">SUM(C108:C117)</f>
        <v>0</v>
      </c>
      <c r="D118" s="59">
        <f t="shared" si="38"/>
        <v>0</v>
      </c>
      <c r="E118" s="59">
        <f t="shared" si="38"/>
        <v>0</v>
      </c>
      <c r="F118" s="59">
        <f t="shared" si="38"/>
        <v>0</v>
      </c>
      <c r="G118" s="59">
        <f t="shared" si="38"/>
        <v>0</v>
      </c>
      <c r="H118" s="59">
        <f t="shared" si="38"/>
        <v>0</v>
      </c>
      <c r="I118" s="59"/>
      <c r="J118" s="60">
        <f>SUM(J108:J117)</f>
        <v>0</v>
      </c>
      <c r="K118" s="60">
        <f>SUM(K108:K117)</f>
        <v>0</v>
      </c>
      <c r="L118" s="61">
        <f t="shared" si="37"/>
        <v>0</v>
      </c>
      <c r="M118" s="5"/>
    </row>
    <row r="119" spans="1:12" ht="12.75">
      <c r="A119" s="46"/>
      <c r="B119" s="47" t="s">
        <v>13</v>
      </c>
      <c r="C119" s="48"/>
      <c r="D119" s="48"/>
      <c r="E119" s="48"/>
      <c r="F119" s="48"/>
      <c r="G119" s="48"/>
      <c r="H119" s="48"/>
      <c r="I119" s="48"/>
      <c r="J119" s="49">
        <f>SUM(C119:I119)</f>
        <v>0</v>
      </c>
      <c r="K119" s="49">
        <f>COUNT(C119:I119)*5</f>
        <v>0</v>
      </c>
      <c r="L119" s="50">
        <f t="shared" si="37"/>
        <v>0</v>
      </c>
    </row>
    <row r="120" spans="1:13" ht="12.75">
      <c r="A120" s="63"/>
      <c r="B120" s="47" t="s">
        <v>14</v>
      </c>
      <c r="C120" s="64"/>
      <c r="D120" s="64"/>
      <c r="E120" s="64"/>
      <c r="F120" s="64"/>
      <c r="G120" s="64"/>
      <c r="H120" s="64"/>
      <c r="I120" s="64"/>
      <c r="J120" s="65" t="s">
        <v>15</v>
      </c>
      <c r="K120" s="65"/>
      <c r="L120" s="66">
        <f>SUM(C120:I120)</f>
        <v>0</v>
      </c>
      <c r="M120" s="5"/>
    </row>
    <row r="121" spans="9:11" ht="12.75">
      <c r="I121" s="4"/>
      <c r="J121" s="4"/>
      <c r="K121" s="4"/>
    </row>
    <row r="122" spans="9:11" ht="12.75">
      <c r="I122" s="4"/>
      <c r="J122" s="4"/>
      <c r="K122" s="4"/>
    </row>
    <row r="123" spans="1:12" ht="15">
      <c r="A123" s="10"/>
      <c r="B123" s="10" t="s">
        <v>66</v>
      </c>
      <c r="C123" s="10"/>
      <c r="D123" s="10"/>
      <c r="E123" s="10"/>
      <c r="F123" s="8"/>
      <c r="G123" s="8"/>
      <c r="H123" s="11"/>
      <c r="I123" s="12" t="s">
        <v>17</v>
      </c>
      <c r="J123" s="12"/>
      <c r="K123" s="17"/>
      <c r="L123"/>
    </row>
    <row r="124" spans="1:12" ht="15">
      <c r="A124" s="14"/>
      <c r="B124" s="14" t="s">
        <v>1</v>
      </c>
      <c r="C124" s="15" t="s">
        <v>2</v>
      </c>
      <c r="D124" s="15" t="s">
        <v>3</v>
      </c>
      <c r="E124" s="15" t="s">
        <v>4</v>
      </c>
      <c r="F124" s="15" t="s">
        <v>5</v>
      </c>
      <c r="G124" s="15" t="s">
        <v>6</v>
      </c>
      <c r="H124" s="15" t="s">
        <v>7</v>
      </c>
      <c r="I124" s="17" t="s">
        <v>9</v>
      </c>
      <c r="J124" s="17" t="s">
        <v>10</v>
      </c>
      <c r="K124" s="9" t="s">
        <v>11</v>
      </c>
      <c r="L124"/>
    </row>
    <row r="125" spans="1:12" ht="12.75">
      <c r="A125" s="1"/>
      <c r="B125" s="26" t="str">
        <f>$B$5</f>
        <v>Wilbert Anthonisse</v>
      </c>
      <c r="C125" s="27"/>
      <c r="D125" s="27"/>
      <c r="E125" s="27"/>
      <c r="F125" s="27"/>
      <c r="G125" s="27"/>
      <c r="H125" s="27"/>
      <c r="I125" s="18">
        <f aca="true" t="shared" si="39" ref="I125:I134">SUM(C125:H125)</f>
        <v>0</v>
      </c>
      <c r="J125" s="18">
        <f aca="true" t="shared" si="40" ref="J125:J134">COUNTIF(C125:H125,"&gt;0")</f>
        <v>0</v>
      </c>
      <c r="K125" s="19">
        <f aca="true" t="shared" si="41" ref="K125:K136">IF(I125=0,0,SUM(I125/J125))</f>
        <v>0</v>
      </c>
      <c r="L125"/>
    </row>
    <row r="126" spans="1:12" ht="12.75">
      <c r="A126" s="1"/>
      <c r="B126" s="26" t="str">
        <f>$B$6</f>
        <v>R. Sigmond</v>
      </c>
      <c r="C126" s="27"/>
      <c r="D126" s="27"/>
      <c r="E126" s="27"/>
      <c r="F126" s="27"/>
      <c r="G126" s="27"/>
      <c r="H126" s="27"/>
      <c r="I126" s="18">
        <f t="shared" si="39"/>
        <v>0</v>
      </c>
      <c r="J126" s="18">
        <f t="shared" si="40"/>
        <v>0</v>
      </c>
      <c r="K126" s="19">
        <f t="shared" si="41"/>
        <v>0</v>
      </c>
      <c r="L126"/>
    </row>
    <row r="127" spans="1:12" ht="12.75">
      <c r="A127" s="1"/>
      <c r="B127" s="26" t="str">
        <f>$B$7</f>
        <v>V. Peemen</v>
      </c>
      <c r="C127" s="27"/>
      <c r="D127" s="27"/>
      <c r="E127" s="27"/>
      <c r="F127" s="27"/>
      <c r="G127" s="27"/>
      <c r="H127" s="27"/>
      <c r="I127" s="18">
        <f t="shared" si="39"/>
        <v>0</v>
      </c>
      <c r="J127" s="18">
        <f t="shared" si="40"/>
        <v>0</v>
      </c>
      <c r="K127" s="19">
        <f t="shared" si="41"/>
        <v>0</v>
      </c>
      <c r="L127"/>
    </row>
    <row r="128" spans="1:12" ht="12.75">
      <c r="A128" s="1"/>
      <c r="B128" s="26" t="str">
        <f>$B$8</f>
        <v>Heinz Nossent</v>
      </c>
      <c r="C128" s="27"/>
      <c r="D128" s="27"/>
      <c r="E128" s="27"/>
      <c r="F128" s="27"/>
      <c r="G128" s="27"/>
      <c r="H128" s="27"/>
      <c r="I128" s="18">
        <f t="shared" si="39"/>
        <v>0</v>
      </c>
      <c r="J128" s="18">
        <f t="shared" si="40"/>
        <v>0</v>
      </c>
      <c r="K128" s="19">
        <f t="shared" si="41"/>
        <v>0</v>
      </c>
      <c r="L128"/>
    </row>
    <row r="129" spans="1:12" ht="12.75">
      <c r="A129" s="1"/>
      <c r="B129" s="26" t="str">
        <f>$B$9</f>
        <v>Harry Meijer</v>
      </c>
      <c r="C129" s="27"/>
      <c r="D129" s="27"/>
      <c r="E129" s="27"/>
      <c r="F129" s="27"/>
      <c r="G129" s="27"/>
      <c r="H129" s="27"/>
      <c r="I129" s="18">
        <f t="shared" si="39"/>
        <v>0</v>
      </c>
      <c r="J129" s="18">
        <f t="shared" si="40"/>
        <v>0</v>
      </c>
      <c r="K129" s="19">
        <f t="shared" si="41"/>
        <v>0</v>
      </c>
      <c r="L129"/>
    </row>
    <row r="130" spans="1:12" ht="12.75">
      <c r="A130" s="1"/>
      <c r="B130" s="26" t="str">
        <f>$B$10</f>
        <v>Y. Hamstra</v>
      </c>
      <c r="C130" s="27"/>
      <c r="D130" s="27"/>
      <c r="E130" s="27"/>
      <c r="F130" s="27"/>
      <c r="G130" s="27"/>
      <c r="H130" s="27"/>
      <c r="I130" s="18">
        <f t="shared" si="39"/>
        <v>0</v>
      </c>
      <c r="J130" s="18">
        <f t="shared" si="40"/>
        <v>0</v>
      </c>
      <c r="K130" s="19">
        <f t="shared" si="41"/>
        <v>0</v>
      </c>
      <c r="L130"/>
    </row>
    <row r="131" spans="1:12" ht="12.75">
      <c r="A131" s="1"/>
      <c r="B131" s="26" t="str">
        <f>$B$11</f>
        <v>T. Klaversma</v>
      </c>
      <c r="C131" s="27"/>
      <c r="D131" s="27"/>
      <c r="E131" s="27"/>
      <c r="F131" s="27"/>
      <c r="G131" s="27"/>
      <c r="H131" s="27"/>
      <c r="I131" s="18">
        <f t="shared" si="39"/>
        <v>0</v>
      </c>
      <c r="J131" s="18">
        <f t="shared" si="40"/>
        <v>0</v>
      </c>
      <c r="K131" s="19">
        <f t="shared" si="41"/>
        <v>0</v>
      </c>
      <c r="L131"/>
    </row>
    <row r="132" spans="1:12" ht="12.75">
      <c r="A132" s="1"/>
      <c r="B132" s="26" t="str">
        <f>$B$12</f>
        <v>Carmen Haandrikman</v>
      </c>
      <c r="C132" s="27"/>
      <c r="D132" s="27"/>
      <c r="E132" s="27"/>
      <c r="F132" s="27"/>
      <c r="G132" s="27"/>
      <c r="H132" s="27"/>
      <c r="I132" s="18">
        <f t="shared" si="39"/>
        <v>0</v>
      </c>
      <c r="J132" s="18">
        <f t="shared" si="40"/>
        <v>0</v>
      </c>
      <c r="K132" s="19">
        <f t="shared" si="41"/>
        <v>0</v>
      </c>
      <c r="L132"/>
    </row>
    <row r="133" spans="1:12" ht="12.75">
      <c r="A133" s="1"/>
      <c r="B133" s="62">
        <f>$B$13</f>
        <v>0</v>
      </c>
      <c r="C133" s="27"/>
      <c r="D133" s="27"/>
      <c r="E133" s="27"/>
      <c r="F133" s="27"/>
      <c r="G133" s="27"/>
      <c r="H133" s="27"/>
      <c r="I133" s="18">
        <f t="shared" si="39"/>
        <v>0</v>
      </c>
      <c r="J133" s="18">
        <f t="shared" si="40"/>
        <v>0</v>
      </c>
      <c r="K133" s="19">
        <f t="shared" si="41"/>
        <v>0</v>
      </c>
      <c r="L133"/>
    </row>
    <row r="134" spans="1:12" ht="13.5" thickBot="1">
      <c r="A134" s="55"/>
      <c r="B134" s="31">
        <f>$B$14</f>
        <v>0</v>
      </c>
      <c r="C134" s="30"/>
      <c r="D134" s="30"/>
      <c r="E134" s="30"/>
      <c r="F134" s="30"/>
      <c r="G134" s="30"/>
      <c r="H134" s="30"/>
      <c r="I134" s="33">
        <f t="shared" si="39"/>
        <v>0</v>
      </c>
      <c r="J134" s="33">
        <f t="shared" si="40"/>
        <v>0</v>
      </c>
      <c r="K134" s="56">
        <f t="shared" si="41"/>
        <v>0</v>
      </c>
      <c r="L134"/>
    </row>
    <row r="135" spans="1:12" ht="12.75">
      <c r="A135" s="57"/>
      <c r="B135" s="58" t="s">
        <v>0</v>
      </c>
      <c r="C135" s="59">
        <f aca="true" t="shared" si="42" ref="C135:J135">SUM(C125:C134)</f>
        <v>0</v>
      </c>
      <c r="D135" s="59">
        <f t="shared" si="42"/>
        <v>0</v>
      </c>
      <c r="E135" s="59">
        <f t="shared" si="42"/>
        <v>0</v>
      </c>
      <c r="F135" s="59">
        <f t="shared" si="42"/>
        <v>0</v>
      </c>
      <c r="G135" s="59">
        <f t="shared" si="42"/>
        <v>0</v>
      </c>
      <c r="H135" s="59">
        <f t="shared" si="42"/>
        <v>0</v>
      </c>
      <c r="I135" s="60">
        <f t="shared" si="42"/>
        <v>0</v>
      </c>
      <c r="J135" s="60">
        <f t="shared" si="42"/>
        <v>0</v>
      </c>
      <c r="K135" s="61">
        <f t="shared" si="41"/>
        <v>0</v>
      </c>
      <c r="L135" s="5"/>
    </row>
    <row r="136" spans="1:12" ht="12.75">
      <c r="A136" s="46"/>
      <c r="B136" s="47" t="s">
        <v>13</v>
      </c>
      <c r="C136" s="48"/>
      <c r="D136" s="48"/>
      <c r="E136" s="48"/>
      <c r="F136" s="48"/>
      <c r="G136" s="48"/>
      <c r="H136" s="48"/>
      <c r="I136" s="49">
        <f>SUM(C136:H136)</f>
        <v>0</v>
      </c>
      <c r="J136" s="49">
        <f>COUNT(C136:H136)*5</f>
        <v>0</v>
      </c>
      <c r="K136" s="50">
        <f t="shared" si="41"/>
        <v>0</v>
      </c>
      <c r="L136"/>
    </row>
    <row r="137" spans="1:12" ht="12.75">
      <c r="A137" s="63"/>
      <c r="B137" s="47" t="s">
        <v>14</v>
      </c>
      <c r="C137" s="64"/>
      <c r="D137" s="64"/>
      <c r="E137" s="64"/>
      <c r="F137" s="64"/>
      <c r="G137" s="64"/>
      <c r="H137" s="64"/>
      <c r="I137" s="65" t="s">
        <v>15</v>
      </c>
      <c r="J137" s="65"/>
      <c r="K137" s="66">
        <f>SUM(C137:H137)</f>
        <v>0</v>
      </c>
      <c r="L137" s="5"/>
    </row>
    <row r="138" spans="1:12" ht="12.75">
      <c r="A138" s="34"/>
      <c r="B138" s="31"/>
      <c r="C138" s="32"/>
      <c r="D138" s="32"/>
      <c r="E138" s="32"/>
      <c r="F138" s="32"/>
      <c r="G138" s="32"/>
      <c r="H138" s="32"/>
      <c r="I138" s="67"/>
      <c r="J138" s="67"/>
      <c r="K138" s="68"/>
      <c r="L138" s="5"/>
    </row>
    <row r="139" spans="11:12" ht="12.75">
      <c r="K139" s="7"/>
      <c r="L139"/>
    </row>
    <row r="140" spans="1:12" ht="15">
      <c r="A140" s="10"/>
      <c r="B140" s="10" t="s">
        <v>67</v>
      </c>
      <c r="C140" s="10"/>
      <c r="D140" s="10"/>
      <c r="E140" s="10"/>
      <c r="F140" s="8"/>
      <c r="G140" s="8"/>
      <c r="H140" s="11"/>
      <c r="I140" s="12" t="s">
        <v>17</v>
      </c>
      <c r="J140" s="12"/>
      <c r="K140" s="17"/>
      <c r="L140"/>
    </row>
    <row r="141" spans="1:12" ht="15">
      <c r="A141" s="14"/>
      <c r="B141" s="14" t="s">
        <v>1</v>
      </c>
      <c r="C141" s="15" t="s">
        <v>2</v>
      </c>
      <c r="D141" s="15" t="s">
        <v>3</v>
      </c>
      <c r="E141" s="15" t="s">
        <v>4</v>
      </c>
      <c r="F141" s="15" t="s">
        <v>5</v>
      </c>
      <c r="G141" s="15" t="s">
        <v>6</v>
      </c>
      <c r="H141" s="15" t="s">
        <v>7</v>
      </c>
      <c r="I141" s="17" t="s">
        <v>9</v>
      </c>
      <c r="J141" s="17" t="s">
        <v>10</v>
      </c>
      <c r="K141" s="9" t="s">
        <v>11</v>
      </c>
      <c r="L141"/>
    </row>
    <row r="142" spans="1:12" ht="12.75">
      <c r="A142" s="1"/>
      <c r="B142" s="26" t="str">
        <f>$B$5</f>
        <v>Wilbert Anthonisse</v>
      </c>
      <c r="C142" s="27"/>
      <c r="D142" s="27"/>
      <c r="E142" s="27"/>
      <c r="F142" s="27"/>
      <c r="G142" s="27"/>
      <c r="H142" s="27"/>
      <c r="I142" s="18">
        <f aca="true" t="shared" si="43" ref="I142:I151">SUM(C142:H142)</f>
        <v>0</v>
      </c>
      <c r="J142" s="18">
        <f aca="true" t="shared" si="44" ref="J142:J151">COUNTIF(C142:H142,"&gt;0")</f>
        <v>0</v>
      </c>
      <c r="K142" s="19">
        <f aca="true" t="shared" si="45" ref="K142:K153">IF(I142=0,0,SUM(I142/J142))</f>
        <v>0</v>
      </c>
      <c r="L142"/>
    </row>
    <row r="143" spans="1:12" ht="12.75">
      <c r="A143" s="1"/>
      <c r="B143" s="26" t="str">
        <f>$B$6</f>
        <v>R. Sigmond</v>
      </c>
      <c r="C143" s="27"/>
      <c r="D143" s="27"/>
      <c r="E143" s="27"/>
      <c r="F143" s="27"/>
      <c r="G143" s="27"/>
      <c r="H143" s="27"/>
      <c r="I143" s="18">
        <f t="shared" si="43"/>
        <v>0</v>
      </c>
      <c r="J143" s="18">
        <f t="shared" si="44"/>
        <v>0</v>
      </c>
      <c r="K143" s="19">
        <f t="shared" si="45"/>
        <v>0</v>
      </c>
      <c r="L143"/>
    </row>
    <row r="144" spans="1:12" ht="12.75">
      <c r="A144" s="1"/>
      <c r="B144" s="26" t="str">
        <f>$B$7</f>
        <v>V. Peemen</v>
      </c>
      <c r="C144" s="27"/>
      <c r="D144" s="27"/>
      <c r="E144" s="27"/>
      <c r="F144" s="27"/>
      <c r="G144" s="27"/>
      <c r="H144" s="27"/>
      <c r="I144" s="18">
        <f t="shared" si="43"/>
        <v>0</v>
      </c>
      <c r="J144" s="18">
        <f t="shared" si="44"/>
        <v>0</v>
      </c>
      <c r="K144" s="19">
        <f t="shared" si="45"/>
        <v>0</v>
      </c>
      <c r="L144"/>
    </row>
    <row r="145" spans="1:12" ht="12.75">
      <c r="A145" s="1"/>
      <c r="B145" s="26" t="str">
        <f>$B$8</f>
        <v>Heinz Nossent</v>
      </c>
      <c r="C145" s="27"/>
      <c r="D145" s="27"/>
      <c r="E145" s="27"/>
      <c r="F145" s="27"/>
      <c r="G145" s="27"/>
      <c r="H145" s="27"/>
      <c r="I145" s="18">
        <f t="shared" si="43"/>
        <v>0</v>
      </c>
      <c r="J145" s="18">
        <f t="shared" si="44"/>
        <v>0</v>
      </c>
      <c r="K145" s="19">
        <f t="shared" si="45"/>
        <v>0</v>
      </c>
      <c r="L145"/>
    </row>
    <row r="146" spans="1:12" ht="12.75">
      <c r="A146" s="1"/>
      <c r="B146" s="26" t="str">
        <f>$B$9</f>
        <v>Harry Meijer</v>
      </c>
      <c r="C146" s="27"/>
      <c r="D146" s="27"/>
      <c r="E146" s="27"/>
      <c r="F146" s="27"/>
      <c r="G146" s="27"/>
      <c r="H146" s="27"/>
      <c r="I146" s="18">
        <f t="shared" si="43"/>
        <v>0</v>
      </c>
      <c r="J146" s="18">
        <f t="shared" si="44"/>
        <v>0</v>
      </c>
      <c r="K146" s="19">
        <f t="shared" si="45"/>
        <v>0</v>
      </c>
      <c r="L146"/>
    </row>
    <row r="147" spans="1:12" ht="12.75">
      <c r="A147" s="1"/>
      <c r="B147" s="26" t="str">
        <f>$B$10</f>
        <v>Y. Hamstra</v>
      </c>
      <c r="C147" s="27"/>
      <c r="D147" s="27"/>
      <c r="E147" s="27"/>
      <c r="F147" s="27"/>
      <c r="G147" s="27"/>
      <c r="H147" s="27"/>
      <c r="I147" s="18">
        <f t="shared" si="43"/>
        <v>0</v>
      </c>
      <c r="J147" s="18">
        <f t="shared" si="44"/>
        <v>0</v>
      </c>
      <c r="K147" s="19">
        <f t="shared" si="45"/>
        <v>0</v>
      </c>
      <c r="L147"/>
    </row>
    <row r="148" spans="1:12" ht="12.75">
      <c r="A148" s="1"/>
      <c r="B148" s="26" t="str">
        <f>$B$11</f>
        <v>T. Klaversma</v>
      </c>
      <c r="C148" s="27"/>
      <c r="D148" s="27"/>
      <c r="E148" s="27"/>
      <c r="F148" s="27"/>
      <c r="G148" s="27"/>
      <c r="H148" s="27"/>
      <c r="I148" s="18">
        <f t="shared" si="43"/>
        <v>0</v>
      </c>
      <c r="J148" s="18">
        <f t="shared" si="44"/>
        <v>0</v>
      </c>
      <c r="K148" s="19">
        <f t="shared" si="45"/>
        <v>0</v>
      </c>
      <c r="L148"/>
    </row>
    <row r="149" spans="1:12" ht="12.75">
      <c r="A149" s="1"/>
      <c r="B149" s="26" t="str">
        <f>$B$12</f>
        <v>Carmen Haandrikman</v>
      </c>
      <c r="C149" s="27"/>
      <c r="D149" s="27"/>
      <c r="E149" s="27"/>
      <c r="F149" s="27"/>
      <c r="G149" s="27"/>
      <c r="H149" s="27"/>
      <c r="I149" s="18">
        <f t="shared" si="43"/>
        <v>0</v>
      </c>
      <c r="J149" s="18">
        <f t="shared" si="44"/>
        <v>0</v>
      </c>
      <c r="K149" s="19">
        <f t="shared" si="45"/>
        <v>0</v>
      </c>
      <c r="L149"/>
    </row>
    <row r="150" spans="1:12" ht="12.75">
      <c r="A150" s="1"/>
      <c r="B150" s="62">
        <f>$B$13</f>
        <v>0</v>
      </c>
      <c r="C150" s="27"/>
      <c r="D150" s="27"/>
      <c r="E150" s="27"/>
      <c r="F150" s="27"/>
      <c r="G150" s="27"/>
      <c r="H150" s="27"/>
      <c r="I150" s="18">
        <f t="shared" si="43"/>
        <v>0</v>
      </c>
      <c r="J150" s="18">
        <f t="shared" si="44"/>
        <v>0</v>
      </c>
      <c r="K150" s="19">
        <f t="shared" si="45"/>
        <v>0</v>
      </c>
      <c r="L150"/>
    </row>
    <row r="151" spans="1:12" ht="13.5" thickBot="1">
      <c r="A151" s="55"/>
      <c r="B151" s="31">
        <f>$B$14</f>
        <v>0</v>
      </c>
      <c r="C151" s="30"/>
      <c r="D151" s="30"/>
      <c r="E151" s="30"/>
      <c r="F151" s="30"/>
      <c r="G151" s="30"/>
      <c r="H151" s="30"/>
      <c r="I151" s="33">
        <f t="shared" si="43"/>
        <v>0</v>
      </c>
      <c r="J151" s="33">
        <f t="shared" si="44"/>
        <v>0</v>
      </c>
      <c r="K151" s="56">
        <f t="shared" si="45"/>
        <v>0</v>
      </c>
      <c r="L151"/>
    </row>
    <row r="152" spans="1:12" ht="12.75">
      <c r="A152" s="57"/>
      <c r="B152" s="58" t="s">
        <v>0</v>
      </c>
      <c r="C152" s="59">
        <f aca="true" t="shared" si="46" ref="C152:J152">SUM(C142:C151)</f>
        <v>0</v>
      </c>
      <c r="D152" s="59">
        <f t="shared" si="46"/>
        <v>0</v>
      </c>
      <c r="E152" s="59">
        <f t="shared" si="46"/>
        <v>0</v>
      </c>
      <c r="F152" s="59">
        <f t="shared" si="46"/>
        <v>0</v>
      </c>
      <c r="G152" s="59">
        <f t="shared" si="46"/>
        <v>0</v>
      </c>
      <c r="H152" s="59">
        <f t="shared" si="46"/>
        <v>0</v>
      </c>
      <c r="I152" s="60">
        <f t="shared" si="46"/>
        <v>0</v>
      </c>
      <c r="J152" s="60">
        <f t="shared" si="46"/>
        <v>0</v>
      </c>
      <c r="K152" s="61">
        <f t="shared" si="45"/>
        <v>0</v>
      </c>
      <c r="L152" s="5"/>
    </row>
    <row r="153" spans="1:12" ht="12.75">
      <c r="A153" s="46"/>
      <c r="B153" s="47" t="s">
        <v>13</v>
      </c>
      <c r="C153" s="48"/>
      <c r="D153" s="48"/>
      <c r="E153" s="48"/>
      <c r="F153" s="48"/>
      <c r="G153" s="48"/>
      <c r="H153" s="48"/>
      <c r="I153" s="49">
        <f>SUM(C153:H153)</f>
        <v>0</v>
      </c>
      <c r="J153" s="49">
        <f>COUNT(C153:H153)*5</f>
        <v>0</v>
      </c>
      <c r="K153" s="50">
        <f t="shared" si="45"/>
        <v>0</v>
      </c>
      <c r="L153"/>
    </row>
    <row r="154" spans="1:12" ht="12.75">
      <c r="A154" s="63"/>
      <c r="B154" s="47" t="s">
        <v>14</v>
      </c>
      <c r="C154" s="64"/>
      <c r="D154" s="64"/>
      <c r="E154" s="64"/>
      <c r="F154" s="64"/>
      <c r="G154" s="64"/>
      <c r="H154" s="64"/>
      <c r="I154" s="65" t="s">
        <v>15</v>
      </c>
      <c r="J154" s="65"/>
      <c r="K154" s="66">
        <f>SUM(C154:H154)</f>
        <v>0</v>
      </c>
      <c r="L154" s="5"/>
    </row>
    <row r="155" spans="9:11" ht="12.75">
      <c r="I155" s="4"/>
      <c r="J155" s="4"/>
      <c r="K155" s="4"/>
    </row>
    <row r="156" spans="9:11" ht="12.75">
      <c r="I156" s="4"/>
      <c r="J156" s="4"/>
      <c r="K156" s="4"/>
    </row>
    <row r="157" spans="9:11" ht="12.75">
      <c r="I157" s="4"/>
      <c r="J157" s="4"/>
      <c r="K157" s="4"/>
    </row>
    <row r="158" spans="9:11" ht="12.75">
      <c r="I158" s="4"/>
      <c r="J158" s="4"/>
      <c r="K158" s="4"/>
    </row>
    <row r="159" spans="9:11" ht="12.75">
      <c r="I159" s="4"/>
      <c r="J159" s="4"/>
      <c r="K159" s="4"/>
    </row>
    <row r="160" spans="9:11" ht="12.75">
      <c r="I160" s="4"/>
      <c r="J160" s="4"/>
      <c r="K160" s="4"/>
    </row>
    <row r="161" spans="9:11" ht="12.75">
      <c r="I161" s="4"/>
      <c r="J161" s="4"/>
      <c r="K161" s="4"/>
    </row>
    <row r="162" spans="9:11" ht="12.75">
      <c r="I162" s="4"/>
      <c r="J162" s="4"/>
      <c r="K162" s="4"/>
    </row>
    <row r="163" spans="9:11" ht="12.75">
      <c r="I163" s="4"/>
      <c r="J163" s="4"/>
      <c r="K163" s="4"/>
    </row>
    <row r="164" spans="9:11" ht="12.75">
      <c r="I164" s="4"/>
      <c r="J164" s="4"/>
      <c r="K164" s="4"/>
    </row>
    <row r="165" spans="9:11" ht="12.75">
      <c r="I165" s="4"/>
      <c r="J165" s="4"/>
      <c r="K165" s="4"/>
    </row>
    <row r="166" spans="9:11" ht="12.75">
      <c r="I166" s="4"/>
      <c r="J166" s="4"/>
      <c r="K166" s="4"/>
    </row>
    <row r="167" spans="9:11" ht="12.75">
      <c r="I167" s="4"/>
      <c r="J167" s="4"/>
      <c r="K167" s="4"/>
    </row>
    <row r="168" spans="9:11" ht="12.75">
      <c r="I168" s="4"/>
      <c r="J168" s="4"/>
      <c r="K168" s="4"/>
    </row>
    <row r="169" spans="9:11" ht="12.75">
      <c r="I169" s="4"/>
      <c r="J169" s="4"/>
      <c r="K169" s="4"/>
    </row>
    <row r="170" spans="9:11" ht="12.75">
      <c r="I170" s="4"/>
      <c r="J170" s="4"/>
      <c r="K170" s="4"/>
    </row>
    <row r="171" spans="9:11" ht="12.75">
      <c r="I171" s="4"/>
      <c r="J171" s="4"/>
      <c r="K171" s="4"/>
    </row>
    <row r="172" spans="9:11" ht="12.75">
      <c r="I172" s="4"/>
      <c r="J172" s="4"/>
      <c r="K172" s="4"/>
    </row>
    <row r="173" spans="9:11" ht="12.75">
      <c r="I173" s="4"/>
      <c r="J173" s="4"/>
      <c r="K173" s="4"/>
    </row>
    <row r="174" spans="9:11" ht="12.75">
      <c r="I174" s="4"/>
      <c r="J174" s="4"/>
      <c r="K174" s="4"/>
    </row>
    <row r="175" spans="9:11" ht="12.75">
      <c r="I175" s="4"/>
      <c r="J175" s="4"/>
      <c r="K175" s="4"/>
    </row>
    <row r="176" spans="9:11" ht="12.75">
      <c r="I176" s="4"/>
      <c r="J176" s="4"/>
      <c r="K176" s="4"/>
    </row>
    <row r="177" spans="9:11" ht="12.75">
      <c r="I177" s="4"/>
      <c r="J177" s="4"/>
      <c r="K177" s="4"/>
    </row>
    <row r="178" spans="9:11" ht="12.75">
      <c r="I178" s="4"/>
      <c r="J178" s="4"/>
      <c r="K178" s="4"/>
    </row>
    <row r="179" spans="9:11" ht="12.75">
      <c r="I179" s="4"/>
      <c r="J179" s="4"/>
      <c r="K179" s="4"/>
    </row>
    <row r="180" spans="9:11" ht="12.75">
      <c r="I180" s="4"/>
      <c r="J180" s="4"/>
      <c r="K180" s="4"/>
    </row>
    <row r="181" spans="9:11" ht="12.75">
      <c r="I181" s="4"/>
      <c r="J181" s="4"/>
      <c r="K181" s="4"/>
    </row>
    <row r="182" spans="9:11" ht="12.75">
      <c r="I182" s="4"/>
      <c r="J182" s="4"/>
      <c r="K182" s="4"/>
    </row>
    <row r="183" spans="9:11" ht="12.75">
      <c r="I183" s="4"/>
      <c r="J183" s="4"/>
      <c r="K183" s="4"/>
    </row>
    <row r="184" spans="9:11" ht="12.75">
      <c r="I184" s="4"/>
      <c r="J184" s="4"/>
      <c r="K184" s="4"/>
    </row>
    <row r="185" spans="9:11" ht="12.75">
      <c r="I185" s="4"/>
      <c r="J185" s="4"/>
      <c r="K185" s="4"/>
    </row>
    <row r="186" spans="9:11" ht="12.75">
      <c r="I186" s="4"/>
      <c r="J186" s="4"/>
      <c r="K186" s="4"/>
    </row>
    <row r="187" spans="9:11" ht="12.75">
      <c r="I187" s="4"/>
      <c r="J187" s="4"/>
      <c r="K187" s="4"/>
    </row>
    <row r="188" spans="9:11" ht="12.75">
      <c r="I188" s="4"/>
      <c r="J188" s="4"/>
      <c r="K188" s="4"/>
    </row>
    <row r="189" spans="9:11" ht="12.75">
      <c r="I189" s="4"/>
      <c r="J189" s="4"/>
      <c r="K189" s="4"/>
    </row>
    <row r="190" spans="9:11" ht="12.75">
      <c r="I190" s="4"/>
      <c r="J190" s="4"/>
      <c r="K190" s="4"/>
    </row>
    <row r="191" spans="9:11" ht="12.75">
      <c r="I191" s="4"/>
      <c r="J191" s="4"/>
      <c r="K191" s="4"/>
    </row>
    <row r="192" spans="9:11" ht="12.75">
      <c r="I192" s="4"/>
      <c r="J192" s="4"/>
      <c r="K192" s="4"/>
    </row>
    <row r="193" spans="9:11" ht="12.75">
      <c r="I193" s="4"/>
      <c r="J193" s="4"/>
      <c r="K193" s="4"/>
    </row>
    <row r="194" spans="9:11" ht="12.75">
      <c r="I194" s="4"/>
      <c r="J194" s="4"/>
      <c r="K194" s="4"/>
    </row>
    <row r="195" spans="9:11" ht="12.75">
      <c r="I195" s="4"/>
      <c r="J195" s="4"/>
      <c r="K195" s="4"/>
    </row>
    <row r="196" spans="9:11" ht="12.75">
      <c r="I196" s="4"/>
      <c r="J196" s="4"/>
      <c r="K196" s="4"/>
    </row>
    <row r="197" spans="9:11" ht="12.75">
      <c r="I197" s="4"/>
      <c r="J197" s="4"/>
      <c r="K197" s="4"/>
    </row>
    <row r="198" spans="9:11" ht="12.75">
      <c r="I198" s="4"/>
      <c r="J198" s="4"/>
      <c r="K198" s="4"/>
    </row>
    <row r="199" spans="9:11" ht="12.75">
      <c r="I199" s="4"/>
      <c r="J199" s="4"/>
      <c r="K199" s="4"/>
    </row>
    <row r="200" spans="9:11" ht="12.75">
      <c r="I200" s="4"/>
      <c r="J200" s="4"/>
      <c r="K200" s="4"/>
    </row>
    <row r="201" spans="9:11" ht="12.75">
      <c r="I201" s="4"/>
      <c r="J201" s="4"/>
      <c r="K201" s="4"/>
    </row>
    <row r="202" spans="9:11" ht="12.75">
      <c r="I202" s="4"/>
      <c r="J202" s="4"/>
      <c r="K202" s="4"/>
    </row>
    <row r="203" spans="9:11" ht="12.75">
      <c r="I203" s="4"/>
      <c r="J203" s="4"/>
      <c r="K203" s="4"/>
    </row>
    <row r="204" spans="9:11" ht="12.75">
      <c r="I204" s="4"/>
      <c r="J204" s="4"/>
      <c r="K204" s="4"/>
    </row>
    <row r="205" spans="9:11" ht="12.75">
      <c r="I205" s="4"/>
      <c r="J205" s="4"/>
      <c r="K205" s="4"/>
    </row>
    <row r="206" spans="9:11" ht="12.75">
      <c r="I206" s="4"/>
      <c r="J206" s="4"/>
      <c r="K206" s="4"/>
    </row>
    <row r="207" spans="9:11" ht="12.75">
      <c r="I207" s="4"/>
      <c r="J207" s="4"/>
      <c r="K207" s="4"/>
    </row>
    <row r="208" spans="9:11" ht="12.75">
      <c r="I208" s="4"/>
      <c r="J208" s="4"/>
      <c r="K208" s="4"/>
    </row>
    <row r="209" spans="9:11" ht="12.75">
      <c r="I209" s="4"/>
      <c r="J209" s="4"/>
      <c r="K209" s="4"/>
    </row>
    <row r="210" spans="9:11" ht="12.75">
      <c r="I210" s="4"/>
      <c r="J210" s="4"/>
      <c r="K210" s="4"/>
    </row>
    <row r="211" spans="9:11" ht="12.75">
      <c r="I211" s="4"/>
      <c r="J211" s="4"/>
      <c r="K211" s="4"/>
    </row>
    <row r="212" spans="9:11" ht="12.75">
      <c r="I212" s="4"/>
      <c r="J212" s="4"/>
      <c r="K212" s="4"/>
    </row>
    <row r="213" spans="9:11" ht="12.75">
      <c r="I213" s="4"/>
      <c r="J213" s="4"/>
      <c r="K213" s="4"/>
    </row>
    <row r="214" spans="9:11" ht="12.75">
      <c r="I214" s="4"/>
      <c r="J214" s="4"/>
      <c r="K214" s="4"/>
    </row>
    <row r="215" spans="9:11" ht="12.75">
      <c r="I215" s="4"/>
      <c r="J215" s="4"/>
      <c r="K215" s="4"/>
    </row>
    <row r="216" spans="9:11" ht="12.75">
      <c r="I216" s="4"/>
      <c r="J216" s="4"/>
      <c r="K216" s="4"/>
    </row>
    <row r="217" spans="9:11" ht="12.75">
      <c r="I217" s="4"/>
      <c r="J217" s="4"/>
      <c r="K217" s="4"/>
    </row>
    <row r="218" spans="9:11" ht="12.75">
      <c r="I218" s="4"/>
      <c r="J218" s="4"/>
      <c r="K218" s="4"/>
    </row>
    <row r="219" spans="9:11" ht="12.75">
      <c r="I219" s="4"/>
      <c r="J219" s="4"/>
      <c r="K219" s="4"/>
    </row>
    <row r="220" spans="9:11" ht="12.75">
      <c r="I220" s="4"/>
      <c r="J220" s="4"/>
      <c r="K220" s="4"/>
    </row>
    <row r="221" spans="9:11" ht="12.75">
      <c r="I221" s="4"/>
      <c r="J221" s="4"/>
      <c r="K221" s="4"/>
    </row>
    <row r="222" spans="9:11" ht="12.75">
      <c r="I222" s="4"/>
      <c r="J222" s="4"/>
      <c r="K222" s="4"/>
    </row>
    <row r="223" spans="9:11" ht="12.75">
      <c r="I223" s="4"/>
      <c r="J223" s="4"/>
      <c r="K223" s="4"/>
    </row>
    <row r="224" spans="9:11" ht="12.75">
      <c r="I224" s="4"/>
      <c r="J224" s="4"/>
      <c r="K224" s="4"/>
    </row>
    <row r="225" spans="9:11" ht="12.75">
      <c r="I225" s="4"/>
      <c r="J225" s="4"/>
      <c r="K225" s="4"/>
    </row>
    <row r="226" spans="9:11" ht="12.75">
      <c r="I226" s="4"/>
      <c r="J226" s="4"/>
      <c r="K226" s="4"/>
    </row>
    <row r="227" spans="9:11" ht="12.75">
      <c r="I227" s="4"/>
      <c r="J227" s="4"/>
      <c r="K227" s="4"/>
    </row>
    <row r="228" spans="9:11" ht="12.75">
      <c r="I228" s="4"/>
      <c r="J228" s="4"/>
      <c r="K228" s="4"/>
    </row>
    <row r="229" spans="9:11" ht="12.75">
      <c r="I229" s="4"/>
      <c r="J229" s="4"/>
      <c r="K229" s="4"/>
    </row>
    <row r="230" spans="9:11" ht="12.75">
      <c r="I230" s="4"/>
      <c r="J230" s="4"/>
      <c r="K230" s="4"/>
    </row>
    <row r="231" spans="9:11" ht="12.75">
      <c r="I231" s="4"/>
      <c r="J231" s="4"/>
      <c r="K231" s="4"/>
    </row>
    <row r="232" spans="9:11" ht="12.75">
      <c r="I232" s="4"/>
      <c r="J232" s="4"/>
      <c r="K232" s="4"/>
    </row>
    <row r="233" spans="9:11" ht="12.75">
      <c r="I233" s="4"/>
      <c r="J233" s="4"/>
      <c r="K233" s="4"/>
    </row>
    <row r="234" spans="9:11" ht="12.75">
      <c r="I234" s="4"/>
      <c r="J234" s="4"/>
      <c r="K234" s="4"/>
    </row>
    <row r="235" spans="9:11" ht="12.75">
      <c r="I235" s="4"/>
      <c r="J235" s="4"/>
      <c r="K235" s="4"/>
    </row>
    <row r="236" spans="9:11" ht="12.75">
      <c r="I236" s="4"/>
      <c r="J236" s="4"/>
      <c r="K236" s="4"/>
    </row>
    <row r="237" spans="9:11" ht="12.75">
      <c r="I237" s="4"/>
      <c r="J237" s="4"/>
      <c r="K237" s="4"/>
    </row>
    <row r="238" spans="9:11" ht="12.75">
      <c r="I238" s="4"/>
      <c r="J238" s="4"/>
      <c r="K238" s="4"/>
    </row>
    <row r="239" spans="9:11" ht="12.75">
      <c r="I239" s="4"/>
      <c r="J239" s="4"/>
      <c r="K239" s="4"/>
    </row>
    <row r="240" spans="9:11" ht="12.75">
      <c r="I240" s="4"/>
      <c r="J240" s="4"/>
      <c r="K240" s="4"/>
    </row>
    <row r="241" spans="9:11" ht="12.75">
      <c r="I241" s="4"/>
      <c r="J241" s="4"/>
      <c r="K241" s="4"/>
    </row>
    <row r="242" spans="9:11" ht="12.75">
      <c r="I242" s="4"/>
      <c r="J242" s="4"/>
      <c r="K242" s="4"/>
    </row>
    <row r="243" spans="9:11" ht="12.75">
      <c r="I243" s="4"/>
      <c r="J243" s="4"/>
      <c r="K243" s="4"/>
    </row>
    <row r="244" spans="9:11" ht="12.75">
      <c r="I244" s="4"/>
      <c r="J244" s="4"/>
      <c r="K244" s="4"/>
    </row>
    <row r="245" spans="9:11" ht="12.75">
      <c r="I245" s="4"/>
      <c r="J245" s="4"/>
      <c r="K245" s="4"/>
    </row>
    <row r="246" spans="9:11" ht="12.75">
      <c r="I246" s="4"/>
      <c r="J246" s="4"/>
      <c r="K246" s="4"/>
    </row>
    <row r="247" spans="9:11" ht="12.75">
      <c r="I247" s="4"/>
      <c r="J247" s="4"/>
      <c r="K247" s="4"/>
    </row>
    <row r="248" spans="9:11" ht="12.75">
      <c r="I248" s="4"/>
      <c r="J248" s="4"/>
      <c r="K248" s="4"/>
    </row>
    <row r="249" spans="9:11" ht="12.75">
      <c r="I249" s="4"/>
      <c r="J249" s="4"/>
      <c r="K249" s="4"/>
    </row>
    <row r="250" spans="9:11" ht="12.75">
      <c r="I250" s="4"/>
      <c r="J250" s="4"/>
      <c r="K250" s="4"/>
    </row>
    <row r="251" spans="9:11" ht="12.75">
      <c r="I251" s="4"/>
      <c r="J251" s="4"/>
      <c r="K251" s="4"/>
    </row>
    <row r="252" spans="9:11" ht="12.75">
      <c r="I252" s="4"/>
      <c r="J252" s="4"/>
      <c r="K252" s="4"/>
    </row>
    <row r="253" spans="9:11" ht="12.75">
      <c r="I253" s="4"/>
      <c r="J253" s="4"/>
      <c r="K253" s="4"/>
    </row>
    <row r="254" spans="9:11" ht="12.75">
      <c r="I254" s="4"/>
      <c r="J254" s="4"/>
      <c r="K254" s="4"/>
    </row>
    <row r="255" spans="9:11" ht="12.75">
      <c r="I255" s="4"/>
      <c r="J255" s="4"/>
      <c r="K255" s="4"/>
    </row>
    <row r="256" spans="9:11" ht="12.75">
      <c r="I256" s="4"/>
      <c r="J256" s="4"/>
      <c r="K256" s="4"/>
    </row>
    <row r="257" spans="9:11" ht="12.75">
      <c r="I257" s="4"/>
      <c r="J257" s="4"/>
      <c r="K257" s="4"/>
    </row>
    <row r="258" spans="9:11" ht="12.75">
      <c r="I258" s="4"/>
      <c r="J258" s="4"/>
      <c r="K258" s="4"/>
    </row>
    <row r="259" spans="9:11" ht="12.75">
      <c r="I259" s="4"/>
      <c r="J259" s="4"/>
      <c r="K259" s="4"/>
    </row>
    <row r="260" spans="9:11" ht="12.75">
      <c r="I260" s="4"/>
      <c r="J260" s="4"/>
      <c r="K260" s="4"/>
    </row>
    <row r="261" spans="9:11" ht="12.75">
      <c r="I261" s="4"/>
      <c r="J261" s="4"/>
      <c r="K261" s="4"/>
    </row>
    <row r="262" spans="9:11" ht="12.75">
      <c r="I262" s="4"/>
      <c r="J262" s="4"/>
      <c r="K262" s="4"/>
    </row>
    <row r="263" spans="9:11" ht="12.75">
      <c r="I263" s="4"/>
      <c r="J263" s="4"/>
      <c r="K263" s="4"/>
    </row>
    <row r="264" spans="9:11" ht="12.75">
      <c r="I264" s="4"/>
      <c r="J264" s="4"/>
      <c r="K264" s="4"/>
    </row>
    <row r="265" spans="9:11" ht="12.75">
      <c r="I265" s="4"/>
      <c r="J265" s="4"/>
      <c r="K265" s="4"/>
    </row>
    <row r="266" spans="9:11" ht="12.75">
      <c r="I266" s="4"/>
      <c r="J266" s="4"/>
      <c r="K266" s="4"/>
    </row>
    <row r="267" spans="9:11" ht="12.75">
      <c r="I267" s="4"/>
      <c r="J267" s="4"/>
      <c r="K267" s="4"/>
    </row>
    <row r="268" spans="9:11" ht="12.75">
      <c r="I268" s="4"/>
      <c r="J268" s="4"/>
      <c r="K268" s="4"/>
    </row>
    <row r="269" spans="9:11" ht="12.75">
      <c r="I269" s="4"/>
      <c r="J269" s="4"/>
      <c r="K269" s="4"/>
    </row>
    <row r="270" spans="9:11" ht="12.75">
      <c r="I270" s="4"/>
      <c r="J270" s="4"/>
      <c r="K270" s="4"/>
    </row>
    <row r="271" spans="9:11" ht="12.75">
      <c r="I271" s="4"/>
      <c r="J271" s="4"/>
      <c r="K271" s="4"/>
    </row>
    <row r="272" spans="9:11" ht="12.75">
      <c r="I272" s="4"/>
      <c r="J272" s="4"/>
      <c r="K272" s="4"/>
    </row>
    <row r="273" spans="9:11" ht="12.75">
      <c r="I273" s="4"/>
      <c r="J273" s="4"/>
      <c r="K273" s="4"/>
    </row>
    <row r="274" spans="9:11" ht="12.75">
      <c r="I274" s="4"/>
      <c r="J274" s="4"/>
      <c r="K274" s="4"/>
    </row>
    <row r="275" spans="9:11" ht="12.75">
      <c r="I275" s="4"/>
      <c r="J275" s="4"/>
      <c r="K275" s="4"/>
    </row>
    <row r="276" spans="9:11" ht="12.75">
      <c r="I276" s="4"/>
      <c r="J276" s="4"/>
      <c r="K276" s="4"/>
    </row>
    <row r="277" spans="9:11" ht="12.75">
      <c r="I277" s="4"/>
      <c r="J277" s="4"/>
      <c r="K277" s="4"/>
    </row>
    <row r="278" spans="9:11" ht="12.75">
      <c r="I278" s="4"/>
      <c r="J278" s="4"/>
      <c r="K278" s="4"/>
    </row>
    <row r="279" spans="9:11" ht="12.75">
      <c r="I279" s="4"/>
      <c r="J279" s="4"/>
      <c r="K279" s="4"/>
    </row>
    <row r="280" spans="9:11" ht="12.75">
      <c r="I280" s="4"/>
      <c r="J280" s="4"/>
      <c r="K280" s="4"/>
    </row>
    <row r="281" spans="9:11" ht="12.75">
      <c r="I281" s="4"/>
      <c r="J281" s="4"/>
      <c r="K281" s="4"/>
    </row>
    <row r="282" spans="9:11" ht="12.75">
      <c r="I282" s="4"/>
      <c r="J282" s="4"/>
      <c r="K282" s="4"/>
    </row>
    <row r="283" spans="9:11" ht="12.75">
      <c r="I283" s="4"/>
      <c r="J283" s="4"/>
      <c r="K283" s="4"/>
    </row>
    <row r="284" spans="9:11" ht="12.75">
      <c r="I284" s="4"/>
      <c r="J284" s="4"/>
      <c r="K284" s="4"/>
    </row>
    <row r="285" spans="9:11" ht="12.75">
      <c r="I285" s="4"/>
      <c r="J285" s="4"/>
      <c r="K285" s="4"/>
    </row>
    <row r="286" spans="9:11" ht="12.75">
      <c r="I286" s="4"/>
      <c r="J286" s="4"/>
      <c r="K286" s="4"/>
    </row>
    <row r="287" spans="9:11" ht="12.75">
      <c r="I287" s="4"/>
      <c r="J287" s="4"/>
      <c r="K287" s="4"/>
    </row>
    <row r="288" spans="9:11" ht="12.75">
      <c r="I288" s="4"/>
      <c r="J288" s="4"/>
      <c r="K288" s="4"/>
    </row>
    <row r="289" spans="9:11" ht="12.75">
      <c r="I289" s="4"/>
      <c r="J289" s="4"/>
      <c r="K289" s="4"/>
    </row>
    <row r="290" spans="9:11" ht="12.75">
      <c r="I290" s="4"/>
      <c r="J290" s="4"/>
      <c r="K290" s="4"/>
    </row>
    <row r="291" spans="9:11" ht="12.75">
      <c r="I291" s="4"/>
      <c r="J291" s="4"/>
      <c r="K291" s="4"/>
    </row>
    <row r="292" spans="9:11" ht="12.75">
      <c r="I292" s="4"/>
      <c r="J292" s="4"/>
      <c r="K292" s="4"/>
    </row>
    <row r="293" spans="9:11" ht="12.75">
      <c r="I293" s="4"/>
      <c r="J293" s="4"/>
      <c r="K293" s="4"/>
    </row>
    <row r="294" spans="9:11" ht="12.75">
      <c r="I294" s="4"/>
      <c r="J294" s="4"/>
      <c r="K294" s="4"/>
    </row>
    <row r="295" spans="9:11" ht="12.75">
      <c r="I295" s="4"/>
      <c r="J295" s="4"/>
      <c r="K295" s="4"/>
    </row>
    <row r="296" spans="9:11" ht="12.75">
      <c r="I296" s="4"/>
      <c r="J296" s="4"/>
      <c r="K296" s="4"/>
    </row>
    <row r="297" spans="9:11" ht="12.75">
      <c r="I297" s="4"/>
      <c r="J297" s="4"/>
      <c r="K297" s="4"/>
    </row>
    <row r="298" spans="9:11" ht="12.75">
      <c r="I298" s="4"/>
      <c r="J298" s="4"/>
      <c r="K298" s="4"/>
    </row>
    <row r="299" spans="9:11" ht="12.75">
      <c r="I299" s="4"/>
      <c r="J299" s="4"/>
      <c r="K299" s="4"/>
    </row>
    <row r="300" spans="9:11" ht="12.75">
      <c r="I300" s="4"/>
      <c r="J300" s="4"/>
      <c r="K300" s="4"/>
    </row>
    <row r="301" spans="9:11" ht="12.75">
      <c r="I301" s="4"/>
      <c r="J301" s="4"/>
      <c r="K301" s="4"/>
    </row>
    <row r="302" spans="9:11" ht="12.75">
      <c r="I302" s="4"/>
      <c r="J302" s="4"/>
      <c r="K302" s="4"/>
    </row>
    <row r="303" spans="9:11" ht="12.75">
      <c r="I303" s="4"/>
      <c r="J303" s="4"/>
      <c r="K303" s="4"/>
    </row>
    <row r="304" spans="9:11" ht="12.75">
      <c r="I304" s="4"/>
      <c r="J304" s="4"/>
      <c r="K304" s="4"/>
    </row>
    <row r="305" spans="9:11" ht="12.75">
      <c r="I305" s="4"/>
      <c r="J305" s="4"/>
      <c r="K305" s="4"/>
    </row>
    <row r="306" spans="9:11" ht="12.75">
      <c r="I306" s="4"/>
      <c r="J306" s="4"/>
      <c r="K306" s="4"/>
    </row>
    <row r="307" spans="9:11" ht="12.75">
      <c r="I307" s="4"/>
      <c r="J307" s="4"/>
      <c r="K307" s="4"/>
    </row>
    <row r="308" spans="9:11" ht="12.75">
      <c r="I308" s="4"/>
      <c r="J308" s="4"/>
      <c r="K308" s="4"/>
    </row>
    <row r="309" spans="9:11" ht="12.75">
      <c r="I309" s="4"/>
      <c r="J309" s="4"/>
      <c r="K309" s="4"/>
    </row>
    <row r="310" spans="9:11" ht="12.75">
      <c r="I310" s="4"/>
      <c r="J310" s="4"/>
      <c r="K310" s="4"/>
    </row>
    <row r="311" spans="9:11" ht="12.75">
      <c r="I311" s="4"/>
      <c r="J311" s="4"/>
      <c r="K311" s="4"/>
    </row>
    <row r="312" spans="9:11" ht="12.75">
      <c r="I312" s="4"/>
      <c r="J312" s="4"/>
      <c r="K312" s="4"/>
    </row>
    <row r="313" spans="9:11" ht="12.75">
      <c r="I313" s="4"/>
      <c r="J313" s="4"/>
      <c r="K313" s="4"/>
    </row>
    <row r="314" spans="9:11" ht="12.75">
      <c r="I314" s="4"/>
      <c r="J314" s="4"/>
      <c r="K314" s="4"/>
    </row>
    <row r="315" spans="9:11" ht="12.75">
      <c r="I315" s="4"/>
      <c r="J315" s="4"/>
      <c r="K315" s="4"/>
    </row>
    <row r="316" spans="9:11" ht="12.75">
      <c r="I316" s="4"/>
      <c r="J316" s="4"/>
      <c r="K316" s="4"/>
    </row>
    <row r="317" spans="9:11" ht="12.75">
      <c r="I317" s="4"/>
      <c r="J317" s="4"/>
      <c r="K317" s="4"/>
    </row>
    <row r="318" spans="9:11" ht="12.75">
      <c r="I318" s="4"/>
      <c r="J318" s="4"/>
      <c r="K318" s="4"/>
    </row>
    <row r="319" spans="9:11" ht="12.75">
      <c r="I319" s="4"/>
      <c r="J319" s="4"/>
      <c r="K319" s="4"/>
    </row>
    <row r="320" spans="9:11" ht="12.75">
      <c r="I320" s="4"/>
      <c r="J320" s="4"/>
      <c r="K320" s="4"/>
    </row>
    <row r="321" spans="9:11" ht="12.75">
      <c r="I321" s="4"/>
      <c r="J321" s="4"/>
      <c r="K321" s="4"/>
    </row>
    <row r="322" spans="9:11" ht="12.75">
      <c r="I322" s="4"/>
      <c r="J322" s="4"/>
      <c r="K322" s="4"/>
    </row>
    <row r="323" spans="9:11" ht="12.75">
      <c r="I323" s="4"/>
      <c r="J323" s="4"/>
      <c r="K323" s="4"/>
    </row>
    <row r="324" spans="9:11" ht="12.75">
      <c r="I324" s="4"/>
      <c r="J324" s="4"/>
      <c r="K324" s="4"/>
    </row>
    <row r="325" spans="9:11" ht="12.75">
      <c r="I325" s="4"/>
      <c r="J325" s="4"/>
      <c r="K325" s="4"/>
    </row>
    <row r="326" spans="9:11" ht="12.75">
      <c r="I326" s="4"/>
      <c r="J326" s="4"/>
      <c r="K326" s="4"/>
    </row>
    <row r="327" spans="9:11" ht="12.75">
      <c r="I327" s="4"/>
      <c r="J327" s="4"/>
      <c r="K327" s="4"/>
    </row>
    <row r="328" spans="9:11" ht="12.75">
      <c r="I328" s="4"/>
      <c r="J328" s="4"/>
      <c r="K328" s="4"/>
    </row>
    <row r="329" spans="9:11" ht="12.75">
      <c r="I329" s="4"/>
      <c r="J329" s="4"/>
      <c r="K329" s="4"/>
    </row>
    <row r="330" spans="9:11" ht="12.75">
      <c r="I330" s="4"/>
      <c r="J330" s="4"/>
      <c r="K330" s="4"/>
    </row>
    <row r="331" spans="9:11" ht="12.75">
      <c r="I331" s="4"/>
      <c r="J331" s="4"/>
      <c r="K331" s="4"/>
    </row>
    <row r="332" spans="9:11" ht="12.75">
      <c r="I332" s="4"/>
      <c r="J332" s="4"/>
      <c r="K332" s="4"/>
    </row>
    <row r="333" spans="9:11" ht="12.75">
      <c r="I333" s="4"/>
      <c r="J333" s="4"/>
      <c r="K333" s="4"/>
    </row>
    <row r="334" spans="9:11" ht="12.75">
      <c r="I334" s="4"/>
      <c r="J334" s="4"/>
      <c r="K334" s="4"/>
    </row>
    <row r="335" spans="9:11" ht="12.75">
      <c r="I335" s="4"/>
      <c r="J335" s="4"/>
      <c r="K335" s="4"/>
    </row>
    <row r="336" spans="9:11" ht="12.75">
      <c r="I336" s="4"/>
      <c r="J336" s="4"/>
      <c r="K336" s="4"/>
    </row>
    <row r="337" spans="9:11" ht="12.75">
      <c r="I337" s="4"/>
      <c r="J337" s="4"/>
      <c r="K337" s="4"/>
    </row>
    <row r="338" spans="9:11" ht="12.75">
      <c r="I338" s="4"/>
      <c r="J338" s="4"/>
      <c r="K338" s="4"/>
    </row>
    <row r="339" spans="9:11" ht="12.75">
      <c r="I339" s="4"/>
      <c r="J339" s="4"/>
      <c r="K339" s="4"/>
    </row>
    <row r="340" spans="9:11" ht="12.75">
      <c r="I340" s="4"/>
      <c r="J340" s="4"/>
      <c r="K340" s="4"/>
    </row>
    <row r="341" spans="9:11" ht="12.75">
      <c r="I341" s="4"/>
      <c r="J341" s="4"/>
      <c r="K341" s="4"/>
    </row>
    <row r="342" spans="9:11" ht="12.75">
      <c r="I342" s="4"/>
      <c r="J342" s="4"/>
      <c r="K342" s="4"/>
    </row>
    <row r="343" spans="9:11" ht="12.75">
      <c r="I343" s="4"/>
      <c r="J343" s="4"/>
      <c r="K343" s="4"/>
    </row>
    <row r="344" spans="9:11" ht="12.75">
      <c r="I344" s="4"/>
      <c r="J344" s="4"/>
      <c r="K344" s="4"/>
    </row>
    <row r="345" spans="9:11" ht="12.75">
      <c r="I345" s="4"/>
      <c r="J345" s="4"/>
      <c r="K345" s="4"/>
    </row>
    <row r="346" spans="9:11" ht="12.75">
      <c r="I346" s="4"/>
      <c r="J346" s="4"/>
      <c r="K346" s="4"/>
    </row>
    <row r="347" spans="9:11" ht="12.75">
      <c r="I347" s="4"/>
      <c r="J347" s="4"/>
      <c r="K347" s="4"/>
    </row>
    <row r="348" spans="9:11" ht="12.75">
      <c r="I348" s="4"/>
      <c r="J348" s="4"/>
      <c r="K348" s="4"/>
    </row>
    <row r="349" spans="9:11" ht="12.75">
      <c r="I349" s="4"/>
      <c r="J349" s="4"/>
      <c r="K349" s="4"/>
    </row>
    <row r="350" spans="9:11" ht="12.75">
      <c r="I350" s="4"/>
      <c r="J350" s="4"/>
      <c r="K350" s="4"/>
    </row>
    <row r="351" spans="9:11" ht="12.75">
      <c r="I351" s="4"/>
      <c r="J351" s="4"/>
      <c r="K351" s="4"/>
    </row>
    <row r="352" spans="9:11" ht="12.75">
      <c r="I352" s="4"/>
      <c r="J352" s="4"/>
      <c r="K352" s="4"/>
    </row>
    <row r="353" spans="9:11" ht="12.75">
      <c r="I353" s="4"/>
      <c r="J353" s="4"/>
      <c r="K353" s="4"/>
    </row>
    <row r="354" spans="9:11" ht="12.75">
      <c r="I354" s="4"/>
      <c r="J354" s="4"/>
      <c r="K354" s="4"/>
    </row>
    <row r="355" spans="9:11" ht="12.75">
      <c r="I355" s="4"/>
      <c r="J355" s="4"/>
      <c r="K355" s="4"/>
    </row>
    <row r="356" spans="9:11" ht="12.75">
      <c r="I356" s="4"/>
      <c r="J356" s="4"/>
      <c r="K356" s="4"/>
    </row>
    <row r="357" spans="9:11" ht="12.75">
      <c r="I357" s="4"/>
      <c r="J357" s="4"/>
      <c r="K357" s="4"/>
    </row>
    <row r="358" spans="9:11" ht="12.75">
      <c r="I358" s="4"/>
      <c r="J358" s="4"/>
      <c r="K358" s="4"/>
    </row>
    <row r="359" spans="9:11" ht="12.75">
      <c r="I359" s="4"/>
      <c r="J359" s="4"/>
      <c r="K359" s="4"/>
    </row>
    <row r="360" spans="9:11" ht="12.75">
      <c r="I360" s="4"/>
      <c r="J360" s="4"/>
      <c r="K360" s="4"/>
    </row>
    <row r="361" spans="9:11" ht="12.75">
      <c r="I361" s="4"/>
      <c r="J361" s="4"/>
      <c r="K361" s="4"/>
    </row>
    <row r="362" spans="9:11" ht="12.75">
      <c r="I362" s="4"/>
      <c r="J362" s="4"/>
      <c r="K362" s="4"/>
    </row>
    <row r="363" spans="9:11" ht="12.75">
      <c r="I363" s="4"/>
      <c r="J363" s="4"/>
      <c r="K363" s="4"/>
    </row>
    <row r="364" spans="9:11" ht="12.75">
      <c r="I364" s="4"/>
      <c r="J364" s="4"/>
      <c r="K364" s="4"/>
    </row>
    <row r="365" spans="9:11" ht="12.75">
      <c r="I365" s="4"/>
      <c r="J365" s="4"/>
      <c r="K365" s="4"/>
    </row>
    <row r="366" spans="9:11" ht="12.75">
      <c r="I366" s="4"/>
      <c r="J366" s="4"/>
      <c r="K366" s="4"/>
    </row>
    <row r="367" spans="9:11" ht="12.75">
      <c r="I367" s="4"/>
      <c r="J367" s="4"/>
      <c r="K367" s="4"/>
    </row>
    <row r="368" spans="9:11" ht="12.75">
      <c r="I368" s="4"/>
      <c r="J368" s="4"/>
      <c r="K368" s="4"/>
    </row>
    <row r="369" spans="9:11" ht="12.75">
      <c r="I369" s="4"/>
      <c r="J369" s="4"/>
      <c r="K369" s="4"/>
    </row>
    <row r="370" spans="9:11" ht="12.75">
      <c r="I370" s="4"/>
      <c r="J370" s="4"/>
      <c r="K370" s="4"/>
    </row>
    <row r="371" spans="9:11" ht="12.75">
      <c r="I371" s="4"/>
      <c r="J371" s="4"/>
      <c r="K371" s="4"/>
    </row>
    <row r="372" spans="9:11" ht="12.75">
      <c r="I372" s="4"/>
      <c r="J372" s="4"/>
      <c r="K372" s="4"/>
    </row>
    <row r="373" spans="9:11" ht="12.75">
      <c r="I373" s="4"/>
      <c r="J373" s="4"/>
      <c r="K373" s="4"/>
    </row>
    <row r="374" spans="9:11" ht="12.75">
      <c r="I374" s="4"/>
      <c r="J374" s="4"/>
      <c r="K374" s="4"/>
    </row>
  </sheetData>
  <mergeCells count="1">
    <mergeCell ref="B1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374"/>
  <sheetViews>
    <sheetView workbookViewId="0" topLeftCell="A1">
      <pane ySplit="19" topLeftCell="BM22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3.8515625" style="0" customWidth="1"/>
    <col min="2" max="2" width="24.00390625" style="0" bestFit="1" customWidth="1"/>
    <col min="12" max="12" width="9.140625" style="7" customWidth="1"/>
  </cols>
  <sheetData>
    <row r="1" spans="1:15" ht="12.75">
      <c r="A1" s="8"/>
      <c r="B1" s="85" t="s">
        <v>111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9"/>
      <c r="O1" s="9"/>
    </row>
    <row r="2" spans="1:15" ht="12.75">
      <c r="A2" s="8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"/>
      <c r="O2" s="9"/>
    </row>
    <row r="3" spans="1:15" ht="15">
      <c r="A3" s="10"/>
      <c r="B3" s="10" t="s">
        <v>18</v>
      </c>
      <c r="C3" s="10" t="s">
        <v>19</v>
      </c>
      <c r="D3" s="10"/>
      <c r="E3" s="10"/>
      <c r="F3" s="8"/>
      <c r="G3" s="8"/>
      <c r="H3" s="11"/>
      <c r="I3" s="12"/>
      <c r="J3" s="12"/>
      <c r="K3" s="12"/>
      <c r="L3" s="9" t="s">
        <v>0</v>
      </c>
      <c r="M3" s="13"/>
      <c r="N3" s="9" t="s">
        <v>33</v>
      </c>
      <c r="O3" s="9" t="s">
        <v>33</v>
      </c>
    </row>
    <row r="4" spans="1:15" ht="15">
      <c r="A4" s="14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  <c r="J4" s="17" t="s">
        <v>16</v>
      </c>
      <c r="K4" s="9" t="s">
        <v>9</v>
      </c>
      <c r="L4" s="9" t="s">
        <v>10</v>
      </c>
      <c r="M4" s="9" t="s">
        <v>11</v>
      </c>
      <c r="N4" s="9" t="s">
        <v>34</v>
      </c>
      <c r="O4" s="9" t="s">
        <v>9</v>
      </c>
    </row>
    <row r="5" spans="1:15" ht="12.75">
      <c r="A5" s="1"/>
      <c r="B5" s="26" t="s">
        <v>102</v>
      </c>
      <c r="C5" s="27">
        <f>J23</f>
        <v>1202</v>
      </c>
      <c r="D5" s="27">
        <f>J40</f>
        <v>0</v>
      </c>
      <c r="E5" s="27">
        <f>J57</f>
        <v>0</v>
      </c>
      <c r="F5" s="27">
        <f>J74</f>
        <v>0</v>
      </c>
      <c r="G5" s="27">
        <f>J91</f>
        <v>0</v>
      </c>
      <c r="H5" s="27">
        <f>J108</f>
        <v>0</v>
      </c>
      <c r="I5" s="27">
        <f>I125</f>
        <v>0</v>
      </c>
      <c r="J5" s="27">
        <f>I142</f>
        <v>0</v>
      </c>
      <c r="K5" s="22">
        <f aca="true" t="shared" si="0" ref="K5:K14">SUM(C5:J5)</f>
        <v>1202</v>
      </c>
      <c r="L5" s="18">
        <f aca="true" t="shared" si="1" ref="L5:L14">SUM(K23+K40+K57+K74+K91+K108+J125+J142)</f>
        <v>6</v>
      </c>
      <c r="M5" s="19">
        <f aca="true" t="shared" si="2" ref="M5:M14">IF(K5=0,0,SUM(K5/L5))</f>
        <v>200.33333333333334</v>
      </c>
      <c r="N5" s="24">
        <f aca="true" t="shared" si="3" ref="N5:N14">MAX(C23:I23,C40:I40,C57:I57,C74:I74,C91:I91,C108:I108,C125:H125,C142:H142)</f>
        <v>246</v>
      </c>
      <c r="O5" s="24">
        <f aca="true" t="shared" si="4" ref="O5:O14">MAX(C5:J5)</f>
        <v>1202</v>
      </c>
    </row>
    <row r="6" spans="1:15" ht="12.75">
      <c r="A6" s="1"/>
      <c r="B6" s="26" t="s">
        <v>103</v>
      </c>
      <c r="C6" s="27">
        <f aca="true" t="shared" si="5" ref="C6:C14">J24</f>
        <v>1538</v>
      </c>
      <c r="D6" s="27">
        <f aca="true" t="shared" si="6" ref="D6:D14">J41</f>
        <v>0</v>
      </c>
      <c r="E6" s="27">
        <f aca="true" t="shared" si="7" ref="E6:E14">J58</f>
        <v>0</v>
      </c>
      <c r="F6" s="27">
        <f aca="true" t="shared" si="8" ref="F6:F14">J75</f>
        <v>0</v>
      </c>
      <c r="G6" s="27">
        <f aca="true" t="shared" si="9" ref="G6:G14">J92</f>
        <v>0</v>
      </c>
      <c r="H6" s="27">
        <f aca="true" t="shared" si="10" ref="H6:H14">J109</f>
        <v>0</v>
      </c>
      <c r="I6" s="27">
        <f aca="true" t="shared" si="11" ref="I6:I14">I126</f>
        <v>0</v>
      </c>
      <c r="J6" s="27">
        <f aca="true" t="shared" si="12" ref="J6:J14">I143</f>
        <v>0</v>
      </c>
      <c r="K6" s="22">
        <f t="shared" si="0"/>
        <v>1538</v>
      </c>
      <c r="L6" s="18">
        <f t="shared" si="1"/>
        <v>7</v>
      </c>
      <c r="M6" s="19">
        <f t="shared" si="2"/>
        <v>219.71428571428572</v>
      </c>
      <c r="N6" s="24">
        <f t="shared" si="3"/>
        <v>268</v>
      </c>
      <c r="O6" s="24">
        <f t="shared" si="4"/>
        <v>1538</v>
      </c>
    </row>
    <row r="7" spans="1:15" ht="12.75">
      <c r="A7" s="1"/>
      <c r="B7" s="26" t="s">
        <v>104</v>
      </c>
      <c r="C7" s="27">
        <f t="shared" si="5"/>
        <v>0</v>
      </c>
      <c r="D7" s="27">
        <f t="shared" si="6"/>
        <v>0</v>
      </c>
      <c r="E7" s="27">
        <f t="shared" si="7"/>
        <v>0</v>
      </c>
      <c r="F7" s="27">
        <f t="shared" si="8"/>
        <v>0</v>
      </c>
      <c r="G7" s="27">
        <f t="shared" si="9"/>
        <v>0</v>
      </c>
      <c r="H7" s="27">
        <f t="shared" si="10"/>
        <v>0</v>
      </c>
      <c r="I7" s="27">
        <f t="shared" si="11"/>
        <v>0</v>
      </c>
      <c r="J7" s="27">
        <f t="shared" si="12"/>
        <v>0</v>
      </c>
      <c r="K7" s="22">
        <f t="shared" si="0"/>
        <v>0</v>
      </c>
      <c r="L7" s="18">
        <f t="shared" si="1"/>
        <v>0</v>
      </c>
      <c r="M7" s="19">
        <f t="shared" si="2"/>
        <v>0</v>
      </c>
      <c r="N7" s="24">
        <f t="shared" si="3"/>
        <v>0</v>
      </c>
      <c r="O7" s="24">
        <f t="shared" si="4"/>
        <v>0</v>
      </c>
    </row>
    <row r="8" spans="1:15" ht="12.75">
      <c r="A8" s="1"/>
      <c r="B8" s="26" t="s">
        <v>105</v>
      </c>
      <c r="C8" s="27">
        <f t="shared" si="5"/>
        <v>0</v>
      </c>
      <c r="D8" s="27">
        <f t="shared" si="6"/>
        <v>0</v>
      </c>
      <c r="E8" s="27">
        <f t="shared" si="7"/>
        <v>0</v>
      </c>
      <c r="F8" s="27">
        <f t="shared" si="8"/>
        <v>0</v>
      </c>
      <c r="G8" s="27">
        <f t="shared" si="9"/>
        <v>0</v>
      </c>
      <c r="H8" s="27">
        <f t="shared" si="10"/>
        <v>0</v>
      </c>
      <c r="I8" s="27">
        <f t="shared" si="11"/>
        <v>0</v>
      </c>
      <c r="J8" s="27">
        <f t="shared" si="12"/>
        <v>0</v>
      </c>
      <c r="K8" s="22">
        <f t="shared" si="0"/>
        <v>0</v>
      </c>
      <c r="L8" s="18">
        <f t="shared" si="1"/>
        <v>0</v>
      </c>
      <c r="M8" s="19">
        <f t="shared" si="2"/>
        <v>0</v>
      </c>
      <c r="N8" s="24">
        <f t="shared" si="3"/>
        <v>0</v>
      </c>
      <c r="O8" s="24">
        <f t="shared" si="4"/>
        <v>0</v>
      </c>
    </row>
    <row r="9" spans="1:15" ht="12.75">
      <c r="A9" s="1"/>
      <c r="B9" s="26" t="s">
        <v>106</v>
      </c>
      <c r="C9" s="27">
        <f t="shared" si="5"/>
        <v>560</v>
      </c>
      <c r="D9" s="27">
        <f t="shared" si="6"/>
        <v>0</v>
      </c>
      <c r="E9" s="27">
        <f t="shared" si="7"/>
        <v>0</v>
      </c>
      <c r="F9" s="27">
        <f t="shared" si="8"/>
        <v>0</v>
      </c>
      <c r="G9" s="27">
        <f t="shared" si="9"/>
        <v>0</v>
      </c>
      <c r="H9" s="27">
        <f t="shared" si="10"/>
        <v>0</v>
      </c>
      <c r="I9" s="27">
        <f t="shared" si="11"/>
        <v>0</v>
      </c>
      <c r="J9" s="27">
        <f t="shared" si="12"/>
        <v>0</v>
      </c>
      <c r="K9" s="22">
        <f t="shared" si="0"/>
        <v>560</v>
      </c>
      <c r="L9" s="18">
        <f t="shared" si="1"/>
        <v>3</v>
      </c>
      <c r="M9" s="19">
        <f t="shared" si="2"/>
        <v>186.66666666666666</v>
      </c>
      <c r="N9" s="24">
        <f t="shared" si="3"/>
        <v>226</v>
      </c>
      <c r="O9" s="24">
        <f t="shared" si="4"/>
        <v>560</v>
      </c>
    </row>
    <row r="10" spans="1:15" ht="12.75">
      <c r="A10" s="1"/>
      <c r="B10" s="26" t="s">
        <v>107</v>
      </c>
      <c r="C10" s="27">
        <f t="shared" si="5"/>
        <v>330</v>
      </c>
      <c r="D10" s="27">
        <f t="shared" si="6"/>
        <v>0</v>
      </c>
      <c r="E10" s="27">
        <f t="shared" si="7"/>
        <v>0</v>
      </c>
      <c r="F10" s="27">
        <f t="shared" si="8"/>
        <v>0</v>
      </c>
      <c r="G10" s="27">
        <f t="shared" si="9"/>
        <v>0</v>
      </c>
      <c r="H10" s="27">
        <f t="shared" si="10"/>
        <v>0</v>
      </c>
      <c r="I10" s="27">
        <f t="shared" si="11"/>
        <v>0</v>
      </c>
      <c r="J10" s="27">
        <f t="shared" si="12"/>
        <v>0</v>
      </c>
      <c r="K10" s="22">
        <f t="shared" si="0"/>
        <v>330</v>
      </c>
      <c r="L10" s="18">
        <f t="shared" si="1"/>
        <v>2</v>
      </c>
      <c r="M10" s="19">
        <f t="shared" si="2"/>
        <v>165</v>
      </c>
      <c r="N10" s="24">
        <f t="shared" si="3"/>
        <v>169</v>
      </c>
      <c r="O10" s="24">
        <f t="shared" si="4"/>
        <v>330</v>
      </c>
    </row>
    <row r="11" spans="1:15" ht="12.75">
      <c r="A11" s="1"/>
      <c r="B11" s="26" t="s">
        <v>108</v>
      </c>
      <c r="C11" s="27">
        <f t="shared" si="5"/>
        <v>1412</v>
      </c>
      <c r="D11" s="27">
        <f t="shared" si="6"/>
        <v>0</v>
      </c>
      <c r="E11" s="27">
        <f t="shared" si="7"/>
        <v>0</v>
      </c>
      <c r="F11" s="27">
        <f t="shared" si="8"/>
        <v>0</v>
      </c>
      <c r="G11" s="27">
        <f t="shared" si="9"/>
        <v>0</v>
      </c>
      <c r="H11" s="27">
        <f t="shared" si="10"/>
        <v>0</v>
      </c>
      <c r="I11" s="27">
        <f t="shared" si="11"/>
        <v>0</v>
      </c>
      <c r="J11" s="27">
        <f t="shared" si="12"/>
        <v>0</v>
      </c>
      <c r="K11" s="22">
        <f t="shared" si="0"/>
        <v>1412</v>
      </c>
      <c r="L11" s="18">
        <f t="shared" si="1"/>
        <v>7</v>
      </c>
      <c r="M11" s="19">
        <f t="shared" si="2"/>
        <v>201.71428571428572</v>
      </c>
      <c r="N11" s="24">
        <f t="shared" si="3"/>
        <v>224</v>
      </c>
      <c r="O11" s="24">
        <f t="shared" si="4"/>
        <v>1412</v>
      </c>
    </row>
    <row r="12" spans="1:15" ht="12.75">
      <c r="A12" s="1"/>
      <c r="B12" s="26" t="s">
        <v>109</v>
      </c>
      <c r="C12" s="27">
        <f t="shared" si="5"/>
        <v>1066</v>
      </c>
      <c r="D12" s="27">
        <f t="shared" si="6"/>
        <v>0</v>
      </c>
      <c r="E12" s="27">
        <f t="shared" si="7"/>
        <v>0</v>
      </c>
      <c r="F12" s="27">
        <f t="shared" si="8"/>
        <v>0</v>
      </c>
      <c r="G12" s="27">
        <f t="shared" si="9"/>
        <v>0</v>
      </c>
      <c r="H12" s="27">
        <f t="shared" si="10"/>
        <v>0</v>
      </c>
      <c r="I12" s="27">
        <f t="shared" si="11"/>
        <v>0</v>
      </c>
      <c r="J12" s="27">
        <f t="shared" si="12"/>
        <v>0</v>
      </c>
      <c r="K12" s="22">
        <f t="shared" si="0"/>
        <v>1066</v>
      </c>
      <c r="L12" s="18">
        <f t="shared" si="1"/>
        <v>5</v>
      </c>
      <c r="M12" s="19">
        <f t="shared" si="2"/>
        <v>213.2</v>
      </c>
      <c r="N12" s="24">
        <f t="shared" si="3"/>
        <v>233</v>
      </c>
      <c r="O12" s="24">
        <f t="shared" si="4"/>
        <v>1066</v>
      </c>
    </row>
    <row r="13" spans="1:15" ht="12.75">
      <c r="A13" s="1"/>
      <c r="B13" s="62" t="s">
        <v>110</v>
      </c>
      <c r="C13" s="27">
        <f t="shared" si="5"/>
        <v>983</v>
      </c>
      <c r="D13" s="27">
        <f t="shared" si="6"/>
        <v>0</v>
      </c>
      <c r="E13" s="27">
        <f t="shared" si="7"/>
        <v>0</v>
      </c>
      <c r="F13" s="27">
        <f t="shared" si="8"/>
        <v>0</v>
      </c>
      <c r="G13" s="27">
        <f t="shared" si="9"/>
        <v>0</v>
      </c>
      <c r="H13" s="27">
        <f t="shared" si="10"/>
        <v>0</v>
      </c>
      <c r="I13" s="27">
        <f t="shared" si="11"/>
        <v>0</v>
      </c>
      <c r="J13" s="27">
        <f t="shared" si="12"/>
        <v>0</v>
      </c>
      <c r="K13" s="22">
        <f t="shared" si="0"/>
        <v>983</v>
      </c>
      <c r="L13" s="18">
        <f t="shared" si="1"/>
        <v>5</v>
      </c>
      <c r="M13" s="19">
        <f t="shared" si="2"/>
        <v>196.6</v>
      </c>
      <c r="N13" s="24">
        <f t="shared" si="3"/>
        <v>221</v>
      </c>
      <c r="O13" s="24">
        <f t="shared" si="4"/>
        <v>983</v>
      </c>
    </row>
    <row r="14" spans="1:15" ht="13.5" thickBot="1">
      <c r="A14" s="55"/>
      <c r="B14" s="31"/>
      <c r="C14" s="30">
        <f t="shared" si="5"/>
        <v>0</v>
      </c>
      <c r="D14" s="30">
        <f t="shared" si="6"/>
        <v>0</v>
      </c>
      <c r="E14" s="30">
        <f t="shared" si="7"/>
        <v>0</v>
      </c>
      <c r="F14" s="30">
        <f t="shared" si="8"/>
        <v>0</v>
      </c>
      <c r="G14" s="30">
        <f t="shared" si="9"/>
        <v>0</v>
      </c>
      <c r="H14" s="30">
        <f t="shared" si="10"/>
        <v>0</v>
      </c>
      <c r="I14" s="30">
        <f t="shared" si="11"/>
        <v>0</v>
      </c>
      <c r="J14" s="30">
        <f t="shared" si="12"/>
        <v>0</v>
      </c>
      <c r="K14" s="33">
        <f t="shared" si="0"/>
        <v>0</v>
      </c>
      <c r="L14" s="33">
        <f t="shared" si="1"/>
        <v>0</v>
      </c>
      <c r="M14" s="56">
        <f t="shared" si="2"/>
        <v>0</v>
      </c>
      <c r="N14" s="25">
        <f t="shared" si="3"/>
        <v>0</v>
      </c>
      <c r="O14" s="25">
        <f t="shared" si="4"/>
        <v>0</v>
      </c>
    </row>
    <row r="15" spans="1:13" ht="12.75">
      <c r="A15" s="57"/>
      <c r="B15" s="58" t="s">
        <v>0</v>
      </c>
      <c r="C15" s="59">
        <f aca="true" t="shared" si="13" ref="C15:L15">SUM(C5:C14)</f>
        <v>7091</v>
      </c>
      <c r="D15" s="59">
        <f t="shared" si="13"/>
        <v>0</v>
      </c>
      <c r="E15" s="59">
        <f t="shared" si="13"/>
        <v>0</v>
      </c>
      <c r="F15" s="59">
        <f t="shared" si="13"/>
        <v>0</v>
      </c>
      <c r="G15" s="59">
        <f t="shared" si="13"/>
        <v>0</v>
      </c>
      <c r="H15" s="59">
        <f t="shared" si="13"/>
        <v>0</v>
      </c>
      <c r="I15" s="59">
        <f t="shared" si="13"/>
        <v>0</v>
      </c>
      <c r="J15" s="59">
        <f t="shared" si="13"/>
        <v>0</v>
      </c>
      <c r="K15" s="60">
        <f t="shared" si="13"/>
        <v>7091</v>
      </c>
      <c r="L15" s="60">
        <f t="shared" si="13"/>
        <v>35</v>
      </c>
      <c r="M15" s="61">
        <f>IF(K15=0,0,SUM(K15/L15))</f>
        <v>202.6</v>
      </c>
    </row>
    <row r="16" spans="1:13" ht="12.75">
      <c r="A16" s="41"/>
      <c r="B16" s="42" t="s">
        <v>13</v>
      </c>
      <c r="C16" s="43">
        <f>J34</f>
        <v>7118</v>
      </c>
      <c r="D16" s="43">
        <f>J51</f>
        <v>0</v>
      </c>
      <c r="E16" s="43">
        <f>J68</f>
        <v>0</v>
      </c>
      <c r="F16" s="43">
        <f>J85</f>
        <v>0</v>
      </c>
      <c r="G16" s="43">
        <f>J102</f>
        <v>0</v>
      </c>
      <c r="H16" s="43">
        <f>J119</f>
        <v>0</v>
      </c>
      <c r="I16" s="43">
        <f>I136</f>
        <v>0</v>
      </c>
      <c r="J16" s="43">
        <f>I153</f>
        <v>0</v>
      </c>
      <c r="K16" s="44">
        <f>SUM(C16:J16)</f>
        <v>7118</v>
      </c>
      <c r="L16" s="44">
        <f>SUM(K34+K51+K68+K85+K102+K119+J136+J153)</f>
        <v>35</v>
      </c>
      <c r="M16" s="45">
        <f>IF(K16=0,0,SUM(K16/L16))</f>
        <v>203.37142857142857</v>
      </c>
    </row>
    <row r="17" spans="1:13" ht="12.75">
      <c r="A17" s="51"/>
      <c r="B17" s="52" t="s">
        <v>14</v>
      </c>
      <c r="C17" s="53">
        <f>L35</f>
        <v>10</v>
      </c>
      <c r="D17" s="53">
        <f>L52</f>
        <v>0</v>
      </c>
      <c r="E17" s="53">
        <f>L69</f>
        <v>0</v>
      </c>
      <c r="F17" s="53">
        <f>L86</f>
        <v>0</v>
      </c>
      <c r="G17" s="53">
        <f>L103</f>
        <v>0</v>
      </c>
      <c r="H17" s="53">
        <f>L120</f>
        <v>0</v>
      </c>
      <c r="I17" s="53">
        <f>K137</f>
        <v>0</v>
      </c>
      <c r="J17" s="53">
        <f>K154</f>
        <v>0</v>
      </c>
      <c r="K17" s="54" t="s">
        <v>15</v>
      </c>
      <c r="L17" s="49"/>
      <c r="M17" s="50">
        <f>SUM(C17:J17)</f>
        <v>10</v>
      </c>
    </row>
    <row r="18" spans="1:13" ht="12.75">
      <c r="A18" s="35"/>
      <c r="B18" s="36" t="s">
        <v>25</v>
      </c>
      <c r="C18" s="37">
        <v>5</v>
      </c>
      <c r="D18" s="37"/>
      <c r="E18" s="37"/>
      <c r="F18" s="37"/>
      <c r="G18" s="37"/>
      <c r="H18" s="37"/>
      <c r="I18" s="37"/>
      <c r="J18" s="37"/>
      <c r="K18" s="38" t="s">
        <v>15</v>
      </c>
      <c r="L18" s="39"/>
      <c r="M18" s="40">
        <f>SUM(C18:J18)</f>
        <v>5</v>
      </c>
    </row>
    <row r="19" spans="1:13" ht="12.75">
      <c r="A19" s="3"/>
      <c r="B19" s="29" t="s">
        <v>26</v>
      </c>
      <c r="C19" s="28">
        <f>SUM(C17:C18)</f>
        <v>15</v>
      </c>
      <c r="D19" s="28">
        <f aca="true" t="shared" si="14" ref="D19:J19">SUM(D17:D18)</f>
        <v>0</v>
      </c>
      <c r="E19" s="28">
        <f t="shared" si="14"/>
        <v>0</v>
      </c>
      <c r="F19" s="28">
        <f t="shared" si="14"/>
        <v>0</v>
      </c>
      <c r="G19" s="28">
        <f t="shared" si="14"/>
        <v>0</v>
      </c>
      <c r="H19" s="28">
        <f t="shared" si="14"/>
        <v>0</v>
      </c>
      <c r="I19" s="28">
        <f t="shared" si="14"/>
        <v>0</v>
      </c>
      <c r="J19" s="28">
        <f t="shared" si="14"/>
        <v>0</v>
      </c>
      <c r="K19" s="23" t="s">
        <v>26</v>
      </c>
      <c r="L19" s="20"/>
      <c r="M19" s="21">
        <f>SUM(M17:M18)</f>
        <v>15</v>
      </c>
    </row>
    <row r="21" spans="1:12" ht="15">
      <c r="A21" s="10"/>
      <c r="B21" s="10" t="s">
        <v>62</v>
      </c>
      <c r="C21" s="10"/>
      <c r="D21" s="10"/>
      <c r="E21" s="10"/>
      <c r="F21" s="8"/>
      <c r="G21" s="8"/>
      <c r="H21" s="11"/>
      <c r="I21" s="12"/>
      <c r="J21" s="12" t="s">
        <v>17</v>
      </c>
      <c r="K21" s="12"/>
      <c r="L21" s="17"/>
    </row>
    <row r="22" spans="1:12" ht="15">
      <c r="A22" s="14"/>
      <c r="B22" s="14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6" t="s">
        <v>8</v>
      </c>
      <c r="J22" s="17" t="s">
        <v>9</v>
      </c>
      <c r="K22" s="17" t="s">
        <v>10</v>
      </c>
      <c r="L22" s="9" t="s">
        <v>11</v>
      </c>
    </row>
    <row r="23" spans="1:12" ht="12.75">
      <c r="A23" s="1"/>
      <c r="B23" s="26" t="str">
        <f>$B$5</f>
        <v>M. v/d Bos</v>
      </c>
      <c r="C23" s="27"/>
      <c r="D23" s="27">
        <v>218</v>
      </c>
      <c r="E23" s="27">
        <v>173</v>
      </c>
      <c r="F23" s="27">
        <v>246</v>
      </c>
      <c r="G23" s="27">
        <v>165</v>
      </c>
      <c r="H23" s="27">
        <v>215</v>
      </c>
      <c r="I23" s="27">
        <v>185</v>
      </c>
      <c r="J23" s="18">
        <f aca="true" t="shared" si="15" ref="J23:J32">SUM(C23:I23)</f>
        <v>1202</v>
      </c>
      <c r="K23" s="18">
        <f aca="true" t="shared" si="16" ref="K23:K32">COUNTIF(C23:I23,"&gt;0")</f>
        <v>6</v>
      </c>
      <c r="L23" s="19">
        <f aca="true" t="shared" si="17" ref="L23:L34">IF(J23=0,0,SUM(J23/K23))</f>
        <v>200.33333333333334</v>
      </c>
    </row>
    <row r="24" spans="1:12" ht="12.75">
      <c r="A24" s="1"/>
      <c r="B24" s="26" t="str">
        <f>$B$6</f>
        <v>Dave Bais</v>
      </c>
      <c r="C24" s="27">
        <v>194</v>
      </c>
      <c r="D24" s="27">
        <v>205</v>
      </c>
      <c r="E24" s="27">
        <v>237</v>
      </c>
      <c r="F24" s="27">
        <v>183</v>
      </c>
      <c r="G24" s="27">
        <v>237</v>
      </c>
      <c r="H24" s="27">
        <v>268</v>
      </c>
      <c r="I24" s="27">
        <v>214</v>
      </c>
      <c r="J24" s="18">
        <f t="shared" si="15"/>
        <v>1538</v>
      </c>
      <c r="K24" s="18">
        <f t="shared" si="16"/>
        <v>7</v>
      </c>
      <c r="L24" s="19">
        <f t="shared" si="17"/>
        <v>219.71428571428572</v>
      </c>
    </row>
    <row r="25" spans="1:12" ht="12.75">
      <c r="A25" s="1"/>
      <c r="B25" s="26" t="str">
        <f>$B$7</f>
        <v>J. de Droog</v>
      </c>
      <c r="C25" s="27"/>
      <c r="D25" s="27"/>
      <c r="E25" s="27"/>
      <c r="F25" s="27"/>
      <c r="G25" s="27"/>
      <c r="H25" s="27"/>
      <c r="I25" s="27"/>
      <c r="J25" s="18">
        <f t="shared" si="15"/>
        <v>0</v>
      </c>
      <c r="K25" s="18">
        <f t="shared" si="16"/>
        <v>0</v>
      </c>
      <c r="L25" s="19">
        <f t="shared" si="17"/>
        <v>0</v>
      </c>
    </row>
    <row r="26" spans="1:12" ht="12.75">
      <c r="A26" s="1"/>
      <c r="B26" s="26" t="str">
        <f>$B$8</f>
        <v>M. Biesma</v>
      </c>
      <c r="C26" s="27"/>
      <c r="D26" s="27"/>
      <c r="E26" s="27"/>
      <c r="F26" s="27"/>
      <c r="G26" s="27"/>
      <c r="H26" s="27"/>
      <c r="I26" s="27"/>
      <c r="J26" s="18">
        <f t="shared" si="15"/>
        <v>0</v>
      </c>
      <c r="K26" s="18">
        <f t="shared" si="16"/>
        <v>0</v>
      </c>
      <c r="L26" s="19">
        <f t="shared" si="17"/>
        <v>0</v>
      </c>
    </row>
    <row r="27" spans="1:12" ht="12.75">
      <c r="A27" s="1"/>
      <c r="B27" s="26" t="str">
        <f>$B$9</f>
        <v>G. Jongejan</v>
      </c>
      <c r="C27" s="27">
        <v>181</v>
      </c>
      <c r="D27" s="27"/>
      <c r="E27" s="27"/>
      <c r="F27" s="27"/>
      <c r="G27" s="27"/>
      <c r="H27" s="27">
        <v>226</v>
      </c>
      <c r="I27" s="27">
        <v>153</v>
      </c>
      <c r="J27" s="18">
        <f t="shared" si="15"/>
        <v>560</v>
      </c>
      <c r="K27" s="18">
        <f t="shared" si="16"/>
        <v>3</v>
      </c>
      <c r="L27" s="19">
        <f t="shared" si="17"/>
        <v>186.66666666666666</v>
      </c>
    </row>
    <row r="28" spans="1:12" ht="12.75">
      <c r="A28" s="1"/>
      <c r="B28" s="26" t="str">
        <f>$B$10</f>
        <v>K. Broekman</v>
      </c>
      <c r="C28" s="27"/>
      <c r="D28" s="27"/>
      <c r="E28" s="27"/>
      <c r="F28" s="27"/>
      <c r="G28" s="27"/>
      <c r="H28" s="27">
        <v>161</v>
      </c>
      <c r="I28" s="27">
        <v>169</v>
      </c>
      <c r="J28" s="18">
        <f t="shared" si="15"/>
        <v>330</v>
      </c>
      <c r="K28" s="18">
        <f t="shared" si="16"/>
        <v>2</v>
      </c>
      <c r="L28" s="19">
        <f t="shared" si="17"/>
        <v>165</v>
      </c>
    </row>
    <row r="29" spans="1:12" ht="12.75">
      <c r="A29" s="1"/>
      <c r="B29" s="26" t="str">
        <f>$B$11</f>
        <v>R. ten Bosch</v>
      </c>
      <c r="C29" s="27">
        <v>185</v>
      </c>
      <c r="D29" s="27">
        <v>184</v>
      </c>
      <c r="E29" s="27">
        <v>212</v>
      </c>
      <c r="F29" s="27">
        <v>210</v>
      </c>
      <c r="G29" s="27">
        <v>194</v>
      </c>
      <c r="H29" s="27">
        <v>224</v>
      </c>
      <c r="I29" s="27">
        <v>203</v>
      </c>
      <c r="J29" s="18">
        <f t="shared" si="15"/>
        <v>1412</v>
      </c>
      <c r="K29" s="18">
        <f t="shared" si="16"/>
        <v>7</v>
      </c>
      <c r="L29" s="19">
        <f t="shared" si="17"/>
        <v>201.71428571428572</v>
      </c>
    </row>
    <row r="30" spans="1:12" ht="12.75">
      <c r="A30" s="1"/>
      <c r="B30" s="26" t="str">
        <f>$B$12</f>
        <v>J. v/d Wakker</v>
      </c>
      <c r="C30" s="27">
        <v>212</v>
      </c>
      <c r="D30" s="27">
        <v>217</v>
      </c>
      <c r="E30" s="27">
        <v>189</v>
      </c>
      <c r="F30" s="27">
        <v>215</v>
      </c>
      <c r="G30" s="27">
        <v>233</v>
      </c>
      <c r="H30" s="27"/>
      <c r="I30" s="27"/>
      <c r="J30" s="18">
        <f t="shared" si="15"/>
        <v>1066</v>
      </c>
      <c r="K30" s="18">
        <f t="shared" si="16"/>
        <v>5</v>
      </c>
      <c r="L30" s="19">
        <f t="shared" si="17"/>
        <v>213.2</v>
      </c>
    </row>
    <row r="31" spans="1:12" ht="12.75">
      <c r="A31" s="1"/>
      <c r="B31" s="62" t="str">
        <f>$B$13</f>
        <v>S. Boonstra</v>
      </c>
      <c r="C31" s="27">
        <v>221</v>
      </c>
      <c r="D31" s="27">
        <v>212</v>
      </c>
      <c r="E31" s="27">
        <v>169</v>
      </c>
      <c r="F31" s="27">
        <v>180</v>
      </c>
      <c r="G31" s="27">
        <v>201</v>
      </c>
      <c r="H31" s="27"/>
      <c r="I31" s="27"/>
      <c r="J31" s="18">
        <f t="shared" si="15"/>
        <v>983</v>
      </c>
      <c r="K31" s="18">
        <f t="shared" si="16"/>
        <v>5</v>
      </c>
      <c r="L31" s="19">
        <f t="shared" si="17"/>
        <v>196.6</v>
      </c>
    </row>
    <row r="32" spans="1:12" ht="13.5" thickBot="1">
      <c r="A32" s="55"/>
      <c r="B32" s="31">
        <f>$B$14</f>
        <v>0</v>
      </c>
      <c r="C32" s="30"/>
      <c r="D32" s="30"/>
      <c r="E32" s="30"/>
      <c r="F32" s="30"/>
      <c r="G32" s="30"/>
      <c r="H32" s="30"/>
      <c r="I32" s="30"/>
      <c r="J32" s="33">
        <f t="shared" si="15"/>
        <v>0</v>
      </c>
      <c r="K32" s="33">
        <f t="shared" si="16"/>
        <v>0</v>
      </c>
      <c r="L32" s="56">
        <f t="shared" si="17"/>
        <v>0</v>
      </c>
    </row>
    <row r="33" spans="1:13" ht="12.75">
      <c r="A33" s="57"/>
      <c r="B33" s="58" t="s">
        <v>0</v>
      </c>
      <c r="C33" s="59">
        <f aca="true" t="shared" si="18" ref="C33:I33">SUM(C23:C32)</f>
        <v>993</v>
      </c>
      <c r="D33" s="59">
        <f t="shared" si="18"/>
        <v>1036</v>
      </c>
      <c r="E33" s="59">
        <f t="shared" si="18"/>
        <v>980</v>
      </c>
      <c r="F33" s="59">
        <f t="shared" si="18"/>
        <v>1034</v>
      </c>
      <c r="G33" s="59">
        <f t="shared" si="18"/>
        <v>1030</v>
      </c>
      <c r="H33" s="59">
        <f t="shared" si="18"/>
        <v>1094</v>
      </c>
      <c r="I33" s="59">
        <f t="shared" si="18"/>
        <v>924</v>
      </c>
      <c r="J33" s="60">
        <f>SUM(J23:J32)</f>
        <v>7091</v>
      </c>
      <c r="K33" s="60">
        <f>SUM(K23:K32)</f>
        <v>35</v>
      </c>
      <c r="L33" s="61">
        <f t="shared" si="17"/>
        <v>202.6</v>
      </c>
      <c r="M33" s="5"/>
    </row>
    <row r="34" spans="1:12" ht="12.75">
      <c r="A34" s="46"/>
      <c r="B34" s="47" t="s">
        <v>13</v>
      </c>
      <c r="C34" s="48">
        <v>1112</v>
      </c>
      <c r="D34" s="48">
        <v>1001</v>
      </c>
      <c r="E34" s="48">
        <v>941</v>
      </c>
      <c r="F34" s="48">
        <v>1077</v>
      </c>
      <c r="G34" s="48">
        <v>958</v>
      </c>
      <c r="H34" s="48">
        <v>1014</v>
      </c>
      <c r="I34" s="48">
        <v>1015</v>
      </c>
      <c r="J34" s="49">
        <f>SUM(C34:I34)</f>
        <v>7118</v>
      </c>
      <c r="K34" s="49">
        <f>COUNT(C34:I34)*5</f>
        <v>35</v>
      </c>
      <c r="L34" s="50">
        <f t="shared" si="17"/>
        <v>203.37142857142857</v>
      </c>
    </row>
    <row r="35" spans="1:13" ht="12.75">
      <c r="A35" s="63"/>
      <c r="B35" s="47" t="s">
        <v>14</v>
      </c>
      <c r="C35" s="64">
        <v>0</v>
      </c>
      <c r="D35" s="64">
        <v>2</v>
      </c>
      <c r="E35" s="64">
        <v>2</v>
      </c>
      <c r="F35" s="64">
        <v>0</v>
      </c>
      <c r="G35" s="64">
        <v>2</v>
      </c>
      <c r="H35" s="64">
        <v>2</v>
      </c>
      <c r="I35" s="64">
        <v>2</v>
      </c>
      <c r="J35" s="65" t="s">
        <v>15</v>
      </c>
      <c r="K35" s="65"/>
      <c r="L35" s="66">
        <f>SUM(C35:I35)</f>
        <v>10</v>
      </c>
      <c r="M35" s="5"/>
    </row>
    <row r="36" spans="1:13" ht="12.75">
      <c r="A36" s="34"/>
      <c r="B36" s="31"/>
      <c r="C36" s="32"/>
      <c r="D36" s="32"/>
      <c r="E36" s="32"/>
      <c r="F36" s="32"/>
      <c r="G36" s="32"/>
      <c r="H36" s="32"/>
      <c r="I36" s="32"/>
      <c r="J36" s="67"/>
      <c r="K36" s="67"/>
      <c r="L36" s="68"/>
      <c r="M36" s="5"/>
    </row>
    <row r="38" spans="1:12" ht="15">
      <c r="A38" s="10"/>
      <c r="B38" s="10" t="s">
        <v>63</v>
      </c>
      <c r="C38" s="10"/>
      <c r="D38" s="10"/>
      <c r="E38" s="10"/>
      <c r="F38" s="8"/>
      <c r="G38" s="8"/>
      <c r="H38" s="11"/>
      <c r="I38" s="12"/>
      <c r="J38" s="12" t="s">
        <v>17</v>
      </c>
      <c r="K38" s="12"/>
      <c r="L38" s="17"/>
    </row>
    <row r="39" spans="1:12" ht="15">
      <c r="A39" s="14"/>
      <c r="B39" s="14" t="s">
        <v>1</v>
      </c>
      <c r="C39" s="15" t="s">
        <v>2</v>
      </c>
      <c r="D39" s="15" t="s">
        <v>3</v>
      </c>
      <c r="E39" s="15" t="s">
        <v>4</v>
      </c>
      <c r="F39" s="15" t="s">
        <v>5</v>
      </c>
      <c r="G39" s="15" t="s">
        <v>6</v>
      </c>
      <c r="H39" s="15" t="s">
        <v>7</v>
      </c>
      <c r="I39" s="16" t="s">
        <v>8</v>
      </c>
      <c r="J39" s="17" t="s">
        <v>9</v>
      </c>
      <c r="K39" s="17" t="s">
        <v>10</v>
      </c>
      <c r="L39" s="9" t="s">
        <v>11</v>
      </c>
    </row>
    <row r="40" spans="1:12" ht="12.75">
      <c r="A40" s="1"/>
      <c r="B40" s="26" t="str">
        <f>$B$5</f>
        <v>M. v/d Bos</v>
      </c>
      <c r="C40" s="27"/>
      <c r="D40" s="27"/>
      <c r="E40" s="27"/>
      <c r="F40" s="27"/>
      <c r="G40" s="27"/>
      <c r="H40" s="27"/>
      <c r="I40" s="27"/>
      <c r="J40" s="18">
        <f aca="true" t="shared" si="19" ref="J40:J49">SUM(C40:I40)</f>
        <v>0</v>
      </c>
      <c r="K40" s="18">
        <f aca="true" t="shared" si="20" ref="K40:K49">COUNTIF(C40:I40,"&gt;0")</f>
        <v>0</v>
      </c>
      <c r="L40" s="19">
        <f aca="true" t="shared" si="21" ref="L40:L51">IF(J40=0,0,SUM(J40/K40))</f>
        <v>0</v>
      </c>
    </row>
    <row r="41" spans="1:12" ht="12.75">
      <c r="A41" s="1"/>
      <c r="B41" s="26" t="str">
        <f>$B$6</f>
        <v>Dave Bais</v>
      </c>
      <c r="C41" s="27"/>
      <c r="D41" s="27"/>
      <c r="E41" s="27"/>
      <c r="F41" s="27"/>
      <c r="G41" s="27"/>
      <c r="H41" s="27"/>
      <c r="I41" s="27"/>
      <c r="J41" s="18">
        <f t="shared" si="19"/>
        <v>0</v>
      </c>
      <c r="K41" s="18">
        <f t="shared" si="20"/>
        <v>0</v>
      </c>
      <c r="L41" s="19">
        <f t="shared" si="21"/>
        <v>0</v>
      </c>
    </row>
    <row r="42" spans="1:12" ht="12.75">
      <c r="A42" s="1"/>
      <c r="B42" s="26" t="str">
        <f>$B$7</f>
        <v>J. de Droog</v>
      </c>
      <c r="C42" s="27"/>
      <c r="D42" s="27"/>
      <c r="E42" s="27"/>
      <c r="F42" s="27"/>
      <c r="G42" s="27"/>
      <c r="H42" s="27"/>
      <c r="I42" s="27"/>
      <c r="J42" s="18">
        <f t="shared" si="19"/>
        <v>0</v>
      </c>
      <c r="K42" s="18">
        <f t="shared" si="20"/>
        <v>0</v>
      </c>
      <c r="L42" s="19">
        <f t="shared" si="21"/>
        <v>0</v>
      </c>
    </row>
    <row r="43" spans="1:12" ht="12.75">
      <c r="A43" s="1"/>
      <c r="B43" s="26" t="str">
        <f>$B$8</f>
        <v>M. Biesma</v>
      </c>
      <c r="C43" s="27"/>
      <c r="D43" s="27"/>
      <c r="E43" s="27"/>
      <c r="F43" s="27"/>
      <c r="G43" s="27"/>
      <c r="H43" s="27"/>
      <c r="I43" s="27"/>
      <c r="J43" s="18">
        <f t="shared" si="19"/>
        <v>0</v>
      </c>
      <c r="K43" s="18">
        <f t="shared" si="20"/>
        <v>0</v>
      </c>
      <c r="L43" s="19">
        <f t="shared" si="21"/>
        <v>0</v>
      </c>
    </row>
    <row r="44" spans="1:12" ht="12.75">
      <c r="A44" s="1"/>
      <c r="B44" s="26" t="str">
        <f>$B$9</f>
        <v>G. Jongejan</v>
      </c>
      <c r="C44" s="27"/>
      <c r="D44" s="27"/>
      <c r="E44" s="27"/>
      <c r="F44" s="27"/>
      <c r="G44" s="27"/>
      <c r="H44" s="27"/>
      <c r="I44" s="27"/>
      <c r="J44" s="18">
        <f t="shared" si="19"/>
        <v>0</v>
      </c>
      <c r="K44" s="18">
        <f t="shared" si="20"/>
        <v>0</v>
      </c>
      <c r="L44" s="19">
        <f t="shared" si="21"/>
        <v>0</v>
      </c>
    </row>
    <row r="45" spans="1:12" ht="12.75">
      <c r="A45" s="1"/>
      <c r="B45" s="26" t="str">
        <f>$B$10</f>
        <v>K. Broekman</v>
      </c>
      <c r="C45" s="27"/>
      <c r="D45" s="27"/>
      <c r="E45" s="27"/>
      <c r="F45" s="27"/>
      <c r="G45" s="27"/>
      <c r="H45" s="27"/>
      <c r="I45" s="27"/>
      <c r="J45" s="18">
        <f t="shared" si="19"/>
        <v>0</v>
      </c>
      <c r="K45" s="18">
        <f t="shared" si="20"/>
        <v>0</v>
      </c>
      <c r="L45" s="19">
        <f t="shared" si="21"/>
        <v>0</v>
      </c>
    </row>
    <row r="46" spans="1:12" ht="12.75">
      <c r="A46" s="1"/>
      <c r="B46" s="26" t="str">
        <f>$B$11</f>
        <v>R. ten Bosch</v>
      </c>
      <c r="C46" s="27"/>
      <c r="D46" s="27"/>
      <c r="E46" s="27"/>
      <c r="F46" s="27"/>
      <c r="G46" s="27"/>
      <c r="H46" s="27"/>
      <c r="I46" s="27"/>
      <c r="J46" s="18">
        <f t="shared" si="19"/>
        <v>0</v>
      </c>
      <c r="K46" s="18">
        <f t="shared" si="20"/>
        <v>0</v>
      </c>
      <c r="L46" s="19">
        <f t="shared" si="21"/>
        <v>0</v>
      </c>
    </row>
    <row r="47" spans="1:12" ht="12.75">
      <c r="A47" s="1"/>
      <c r="B47" s="26" t="str">
        <f>$B$12</f>
        <v>J. v/d Wakker</v>
      </c>
      <c r="C47" s="27"/>
      <c r="D47" s="27"/>
      <c r="E47" s="27"/>
      <c r="F47" s="27"/>
      <c r="G47" s="27"/>
      <c r="H47" s="27"/>
      <c r="I47" s="27"/>
      <c r="J47" s="18">
        <f t="shared" si="19"/>
        <v>0</v>
      </c>
      <c r="K47" s="18">
        <f t="shared" si="20"/>
        <v>0</v>
      </c>
      <c r="L47" s="19">
        <f t="shared" si="21"/>
        <v>0</v>
      </c>
    </row>
    <row r="48" spans="1:12" ht="12.75">
      <c r="A48" s="1"/>
      <c r="B48" s="62" t="str">
        <f>$B$13</f>
        <v>S. Boonstra</v>
      </c>
      <c r="C48" s="27"/>
      <c r="D48" s="27"/>
      <c r="E48" s="27"/>
      <c r="F48" s="27"/>
      <c r="G48" s="27"/>
      <c r="H48" s="27"/>
      <c r="I48" s="27"/>
      <c r="J48" s="18">
        <f t="shared" si="19"/>
        <v>0</v>
      </c>
      <c r="K48" s="18">
        <f t="shared" si="20"/>
        <v>0</v>
      </c>
      <c r="L48" s="19">
        <f t="shared" si="21"/>
        <v>0</v>
      </c>
    </row>
    <row r="49" spans="1:12" ht="13.5" thickBot="1">
      <c r="A49" s="55"/>
      <c r="B49" s="31">
        <f>$B$14</f>
        <v>0</v>
      </c>
      <c r="C49" s="30"/>
      <c r="D49" s="30"/>
      <c r="E49" s="30"/>
      <c r="F49" s="30"/>
      <c r="G49" s="30"/>
      <c r="H49" s="30"/>
      <c r="I49" s="30"/>
      <c r="J49" s="33">
        <f t="shared" si="19"/>
        <v>0</v>
      </c>
      <c r="K49" s="33">
        <f t="shared" si="20"/>
        <v>0</v>
      </c>
      <c r="L49" s="56">
        <f t="shared" si="21"/>
        <v>0</v>
      </c>
    </row>
    <row r="50" spans="1:13" ht="12.75">
      <c r="A50" s="57"/>
      <c r="B50" s="58" t="s">
        <v>0</v>
      </c>
      <c r="C50" s="59">
        <f aca="true" t="shared" si="22" ref="C50:H50">SUM(C40:C49)</f>
        <v>0</v>
      </c>
      <c r="D50" s="59">
        <f t="shared" si="22"/>
        <v>0</v>
      </c>
      <c r="E50" s="59">
        <f t="shared" si="22"/>
        <v>0</v>
      </c>
      <c r="F50" s="59">
        <f t="shared" si="22"/>
        <v>0</v>
      </c>
      <c r="G50" s="59">
        <f t="shared" si="22"/>
        <v>0</v>
      </c>
      <c r="H50" s="59">
        <f t="shared" si="22"/>
        <v>0</v>
      </c>
      <c r="I50" s="59"/>
      <c r="J50" s="60">
        <f>SUM(J40:J49)</f>
        <v>0</v>
      </c>
      <c r="K50" s="60">
        <f>SUM(K40:K49)</f>
        <v>0</v>
      </c>
      <c r="L50" s="61">
        <f t="shared" si="21"/>
        <v>0</v>
      </c>
      <c r="M50" s="5"/>
    </row>
    <row r="51" spans="1:12" ht="12.75">
      <c r="A51" s="46"/>
      <c r="B51" s="47" t="s">
        <v>13</v>
      </c>
      <c r="C51" s="48"/>
      <c r="D51" s="48"/>
      <c r="E51" s="48"/>
      <c r="F51" s="48"/>
      <c r="G51" s="48"/>
      <c r="H51" s="48"/>
      <c r="I51" s="48"/>
      <c r="J51" s="49">
        <f>SUM(C51:I51)</f>
        <v>0</v>
      </c>
      <c r="K51" s="49">
        <f>COUNT(C51:I51)*5</f>
        <v>0</v>
      </c>
      <c r="L51" s="50">
        <f t="shared" si="21"/>
        <v>0</v>
      </c>
    </row>
    <row r="52" spans="1:13" ht="12.75">
      <c r="A52" s="63"/>
      <c r="B52" s="47" t="s">
        <v>14</v>
      </c>
      <c r="C52" s="64"/>
      <c r="D52" s="64"/>
      <c r="E52" s="64"/>
      <c r="F52" s="64"/>
      <c r="G52" s="64"/>
      <c r="H52" s="64"/>
      <c r="I52" s="64"/>
      <c r="J52" s="65" t="s">
        <v>15</v>
      </c>
      <c r="K52" s="65"/>
      <c r="L52" s="66">
        <f>SUM(C52:I52)</f>
        <v>0</v>
      </c>
      <c r="M52" s="5"/>
    </row>
    <row r="53" spans="9:11" ht="12.75">
      <c r="I53" s="4"/>
      <c r="J53" s="4"/>
      <c r="K53" s="4"/>
    </row>
    <row r="54" spans="9:11" ht="12.75">
      <c r="I54" s="4"/>
      <c r="J54" s="4"/>
      <c r="K54" s="4"/>
    </row>
    <row r="55" spans="1:12" ht="15">
      <c r="A55" s="10"/>
      <c r="B55" s="10" t="s">
        <v>64</v>
      </c>
      <c r="C55" s="10"/>
      <c r="D55" s="10"/>
      <c r="E55" s="10"/>
      <c r="F55" s="8"/>
      <c r="G55" s="8"/>
      <c r="H55" s="11"/>
      <c r="I55" s="12"/>
      <c r="J55" s="12" t="s">
        <v>17</v>
      </c>
      <c r="K55" s="12"/>
      <c r="L55" s="17"/>
    </row>
    <row r="56" spans="1:12" ht="15">
      <c r="A56" s="14"/>
      <c r="B56" s="14" t="s">
        <v>1</v>
      </c>
      <c r="C56" s="15" t="s">
        <v>2</v>
      </c>
      <c r="D56" s="15" t="s">
        <v>3</v>
      </c>
      <c r="E56" s="15" t="s">
        <v>4</v>
      </c>
      <c r="F56" s="15" t="s">
        <v>5</v>
      </c>
      <c r="G56" s="15" t="s">
        <v>6</v>
      </c>
      <c r="H56" s="15" t="s">
        <v>7</v>
      </c>
      <c r="I56" s="16" t="s">
        <v>8</v>
      </c>
      <c r="J56" s="17" t="s">
        <v>9</v>
      </c>
      <c r="K56" s="17" t="s">
        <v>10</v>
      </c>
      <c r="L56" s="9" t="s">
        <v>11</v>
      </c>
    </row>
    <row r="57" spans="1:12" ht="12.75">
      <c r="A57" s="1"/>
      <c r="B57" s="26" t="str">
        <f>$B$5</f>
        <v>M. v/d Bos</v>
      </c>
      <c r="C57" s="27"/>
      <c r="D57" s="27"/>
      <c r="E57" s="27"/>
      <c r="F57" s="27"/>
      <c r="G57" s="27"/>
      <c r="H57" s="27"/>
      <c r="I57" s="27"/>
      <c r="J57" s="18">
        <f aca="true" t="shared" si="23" ref="J57:J66">SUM(C57:I57)</f>
        <v>0</v>
      </c>
      <c r="K57" s="18">
        <f aca="true" t="shared" si="24" ref="K57:K66">COUNTIF(C57:I57,"&gt;0")</f>
        <v>0</v>
      </c>
      <c r="L57" s="19">
        <f aca="true" t="shared" si="25" ref="L57:L68">IF(J57=0,0,SUM(J57/K57))</f>
        <v>0</v>
      </c>
    </row>
    <row r="58" spans="1:12" ht="12.75">
      <c r="A58" s="1"/>
      <c r="B58" s="26" t="str">
        <f>$B$6</f>
        <v>Dave Bais</v>
      </c>
      <c r="C58" s="27"/>
      <c r="D58" s="27"/>
      <c r="E58" s="27"/>
      <c r="F58" s="27"/>
      <c r="G58" s="27"/>
      <c r="H58" s="27"/>
      <c r="I58" s="27"/>
      <c r="J58" s="18">
        <f t="shared" si="23"/>
        <v>0</v>
      </c>
      <c r="K58" s="18">
        <f t="shared" si="24"/>
        <v>0</v>
      </c>
      <c r="L58" s="19">
        <f t="shared" si="25"/>
        <v>0</v>
      </c>
    </row>
    <row r="59" spans="1:12" ht="12.75">
      <c r="A59" s="1"/>
      <c r="B59" s="26" t="str">
        <f>$B$7</f>
        <v>J. de Droog</v>
      </c>
      <c r="C59" s="27"/>
      <c r="D59" s="27"/>
      <c r="E59" s="27"/>
      <c r="F59" s="27"/>
      <c r="G59" s="27"/>
      <c r="H59" s="27"/>
      <c r="I59" s="27"/>
      <c r="J59" s="18">
        <f t="shared" si="23"/>
        <v>0</v>
      </c>
      <c r="K59" s="18">
        <f t="shared" si="24"/>
        <v>0</v>
      </c>
      <c r="L59" s="19">
        <f t="shared" si="25"/>
        <v>0</v>
      </c>
    </row>
    <row r="60" spans="1:12" ht="12.75">
      <c r="A60" s="1"/>
      <c r="B60" s="26" t="str">
        <f>$B$8</f>
        <v>M. Biesma</v>
      </c>
      <c r="C60" s="27"/>
      <c r="D60" s="27"/>
      <c r="E60" s="27"/>
      <c r="F60" s="27"/>
      <c r="G60" s="27"/>
      <c r="H60" s="27"/>
      <c r="I60" s="27"/>
      <c r="J60" s="18">
        <f t="shared" si="23"/>
        <v>0</v>
      </c>
      <c r="K60" s="18">
        <f t="shared" si="24"/>
        <v>0</v>
      </c>
      <c r="L60" s="19">
        <f t="shared" si="25"/>
        <v>0</v>
      </c>
    </row>
    <row r="61" spans="1:12" ht="12.75">
      <c r="A61" s="1"/>
      <c r="B61" s="26" t="str">
        <f>$B$9</f>
        <v>G. Jongejan</v>
      </c>
      <c r="C61" s="27"/>
      <c r="D61" s="27"/>
      <c r="E61" s="27"/>
      <c r="F61" s="27"/>
      <c r="G61" s="27"/>
      <c r="H61" s="27"/>
      <c r="I61" s="27"/>
      <c r="J61" s="18">
        <f t="shared" si="23"/>
        <v>0</v>
      </c>
      <c r="K61" s="18">
        <f t="shared" si="24"/>
        <v>0</v>
      </c>
      <c r="L61" s="19">
        <f t="shared" si="25"/>
        <v>0</v>
      </c>
    </row>
    <row r="62" spans="1:12" ht="12.75">
      <c r="A62" s="1"/>
      <c r="B62" s="26" t="str">
        <f>$B$10</f>
        <v>K. Broekman</v>
      </c>
      <c r="C62" s="27"/>
      <c r="D62" s="27"/>
      <c r="E62" s="27"/>
      <c r="F62" s="27"/>
      <c r="G62" s="27"/>
      <c r="H62" s="27"/>
      <c r="I62" s="27"/>
      <c r="J62" s="18">
        <f t="shared" si="23"/>
        <v>0</v>
      </c>
      <c r="K62" s="18">
        <f t="shared" si="24"/>
        <v>0</v>
      </c>
      <c r="L62" s="19">
        <f t="shared" si="25"/>
        <v>0</v>
      </c>
    </row>
    <row r="63" spans="1:12" ht="12.75">
      <c r="A63" s="1"/>
      <c r="B63" s="26" t="str">
        <f>$B$11</f>
        <v>R. ten Bosch</v>
      </c>
      <c r="C63" s="27"/>
      <c r="D63" s="27"/>
      <c r="E63" s="27"/>
      <c r="F63" s="27"/>
      <c r="G63" s="27"/>
      <c r="H63" s="27"/>
      <c r="I63" s="27"/>
      <c r="J63" s="18">
        <f t="shared" si="23"/>
        <v>0</v>
      </c>
      <c r="K63" s="18">
        <f t="shared" si="24"/>
        <v>0</v>
      </c>
      <c r="L63" s="19">
        <f t="shared" si="25"/>
        <v>0</v>
      </c>
    </row>
    <row r="64" spans="1:12" ht="12.75">
      <c r="A64" s="1"/>
      <c r="B64" s="26" t="str">
        <f>$B$12</f>
        <v>J. v/d Wakker</v>
      </c>
      <c r="C64" s="27"/>
      <c r="D64" s="27"/>
      <c r="E64" s="27"/>
      <c r="F64" s="27"/>
      <c r="G64" s="27"/>
      <c r="H64" s="27"/>
      <c r="I64" s="27"/>
      <c r="J64" s="18">
        <f t="shared" si="23"/>
        <v>0</v>
      </c>
      <c r="K64" s="18">
        <f t="shared" si="24"/>
        <v>0</v>
      </c>
      <c r="L64" s="19">
        <f t="shared" si="25"/>
        <v>0</v>
      </c>
    </row>
    <row r="65" spans="1:12" ht="12.75">
      <c r="A65" s="1"/>
      <c r="B65" s="62" t="str">
        <f>$B$13</f>
        <v>S. Boonstra</v>
      </c>
      <c r="C65" s="27"/>
      <c r="D65" s="27"/>
      <c r="E65" s="27"/>
      <c r="F65" s="27"/>
      <c r="G65" s="27"/>
      <c r="H65" s="27"/>
      <c r="I65" s="27"/>
      <c r="J65" s="18">
        <f t="shared" si="23"/>
        <v>0</v>
      </c>
      <c r="K65" s="18">
        <f t="shared" si="24"/>
        <v>0</v>
      </c>
      <c r="L65" s="19">
        <f t="shared" si="25"/>
        <v>0</v>
      </c>
    </row>
    <row r="66" spans="1:12" ht="13.5" thickBot="1">
      <c r="A66" s="55"/>
      <c r="B66" s="31">
        <f>$B$14</f>
        <v>0</v>
      </c>
      <c r="C66" s="30"/>
      <c r="D66" s="30"/>
      <c r="E66" s="30"/>
      <c r="F66" s="30"/>
      <c r="G66" s="30"/>
      <c r="H66" s="30"/>
      <c r="I66" s="30"/>
      <c r="J66" s="33">
        <f t="shared" si="23"/>
        <v>0</v>
      </c>
      <c r="K66" s="33">
        <f t="shared" si="24"/>
        <v>0</v>
      </c>
      <c r="L66" s="56">
        <f t="shared" si="25"/>
        <v>0</v>
      </c>
    </row>
    <row r="67" spans="1:13" ht="12.75">
      <c r="A67" s="57"/>
      <c r="B67" s="58" t="s">
        <v>0</v>
      </c>
      <c r="C67" s="59">
        <f aca="true" t="shared" si="26" ref="C67:H67">SUM(C57:C66)</f>
        <v>0</v>
      </c>
      <c r="D67" s="59">
        <f t="shared" si="26"/>
        <v>0</v>
      </c>
      <c r="E67" s="59">
        <f t="shared" si="26"/>
        <v>0</v>
      </c>
      <c r="F67" s="59">
        <f t="shared" si="26"/>
        <v>0</v>
      </c>
      <c r="G67" s="59">
        <f t="shared" si="26"/>
        <v>0</v>
      </c>
      <c r="H67" s="59">
        <f t="shared" si="26"/>
        <v>0</v>
      </c>
      <c r="I67" s="59"/>
      <c r="J67" s="60">
        <f>SUM(J57:J66)</f>
        <v>0</v>
      </c>
      <c r="K67" s="60">
        <f>SUM(K57:K66)</f>
        <v>0</v>
      </c>
      <c r="L67" s="61">
        <f t="shared" si="25"/>
        <v>0</v>
      </c>
      <c r="M67" s="5"/>
    </row>
    <row r="68" spans="1:12" ht="12.75">
      <c r="A68" s="46"/>
      <c r="B68" s="47" t="s">
        <v>13</v>
      </c>
      <c r="C68" s="48"/>
      <c r="D68" s="48"/>
      <c r="E68" s="48"/>
      <c r="F68" s="48"/>
      <c r="G68" s="48"/>
      <c r="H68" s="48"/>
      <c r="I68" s="48"/>
      <c r="J68" s="49">
        <f>SUM(C68:I68)</f>
        <v>0</v>
      </c>
      <c r="K68" s="49">
        <f>COUNT(C68:I68)*5</f>
        <v>0</v>
      </c>
      <c r="L68" s="50">
        <f t="shared" si="25"/>
        <v>0</v>
      </c>
    </row>
    <row r="69" spans="1:13" ht="12.75">
      <c r="A69" s="63"/>
      <c r="B69" s="47" t="s">
        <v>14</v>
      </c>
      <c r="C69" s="64"/>
      <c r="D69" s="64"/>
      <c r="E69" s="64"/>
      <c r="F69" s="64"/>
      <c r="G69" s="64"/>
      <c r="H69" s="64"/>
      <c r="I69" s="64"/>
      <c r="J69" s="65" t="s">
        <v>15</v>
      </c>
      <c r="K69" s="65"/>
      <c r="L69" s="66">
        <f>SUM(C69:I69)</f>
        <v>0</v>
      </c>
      <c r="M69" s="5"/>
    </row>
    <row r="70" spans="1:13" ht="12.75">
      <c r="A70" s="34"/>
      <c r="B70" s="31"/>
      <c r="C70" s="32"/>
      <c r="D70" s="32"/>
      <c r="E70" s="32"/>
      <c r="F70" s="32"/>
      <c r="G70" s="32"/>
      <c r="H70" s="32"/>
      <c r="I70" s="32"/>
      <c r="J70" s="67"/>
      <c r="K70" s="67"/>
      <c r="L70" s="68"/>
      <c r="M70" s="5"/>
    </row>
    <row r="72" spans="1:12" ht="15">
      <c r="A72" s="10"/>
      <c r="B72" s="10" t="s">
        <v>65</v>
      </c>
      <c r="C72" s="10"/>
      <c r="D72" s="10"/>
      <c r="E72" s="10"/>
      <c r="F72" s="8"/>
      <c r="G72" s="8"/>
      <c r="H72" s="11"/>
      <c r="I72" s="12"/>
      <c r="J72" s="12" t="s">
        <v>17</v>
      </c>
      <c r="K72" s="12"/>
      <c r="L72" s="17"/>
    </row>
    <row r="73" spans="1:12" ht="15">
      <c r="A73" s="14"/>
      <c r="B73" s="14" t="s">
        <v>1</v>
      </c>
      <c r="C73" s="15" t="s">
        <v>2</v>
      </c>
      <c r="D73" s="15" t="s">
        <v>3</v>
      </c>
      <c r="E73" s="15" t="s">
        <v>4</v>
      </c>
      <c r="F73" s="15" t="s">
        <v>5</v>
      </c>
      <c r="G73" s="15" t="s">
        <v>6</v>
      </c>
      <c r="H73" s="15" t="s">
        <v>7</v>
      </c>
      <c r="I73" s="16" t="s">
        <v>8</v>
      </c>
      <c r="J73" s="17" t="s">
        <v>9</v>
      </c>
      <c r="K73" s="17" t="s">
        <v>10</v>
      </c>
      <c r="L73" s="9" t="s">
        <v>11</v>
      </c>
    </row>
    <row r="74" spans="1:12" ht="12.75">
      <c r="A74" s="1"/>
      <c r="B74" s="26" t="str">
        <f>$B$5</f>
        <v>M. v/d Bos</v>
      </c>
      <c r="C74" s="27"/>
      <c r="D74" s="27"/>
      <c r="E74" s="27"/>
      <c r="F74" s="27"/>
      <c r="G74" s="27"/>
      <c r="H74" s="27"/>
      <c r="I74" s="27"/>
      <c r="J74" s="18">
        <f aca="true" t="shared" si="27" ref="J74:J83">SUM(C74:I74)</f>
        <v>0</v>
      </c>
      <c r="K74" s="18">
        <f aca="true" t="shared" si="28" ref="K74:K83">COUNTIF(C74:I74,"&gt;0")</f>
        <v>0</v>
      </c>
      <c r="L74" s="19">
        <f aca="true" t="shared" si="29" ref="L74:L85">IF(J74=0,0,SUM(J74/K74))</f>
        <v>0</v>
      </c>
    </row>
    <row r="75" spans="1:12" ht="12.75">
      <c r="A75" s="1"/>
      <c r="B75" s="26" t="str">
        <f>$B$6</f>
        <v>Dave Bais</v>
      </c>
      <c r="C75" s="27"/>
      <c r="D75" s="27"/>
      <c r="E75" s="27"/>
      <c r="F75" s="27"/>
      <c r="G75" s="27"/>
      <c r="H75" s="27"/>
      <c r="I75" s="27"/>
      <c r="J75" s="18">
        <f t="shared" si="27"/>
        <v>0</v>
      </c>
      <c r="K75" s="18">
        <f t="shared" si="28"/>
        <v>0</v>
      </c>
      <c r="L75" s="19">
        <f t="shared" si="29"/>
        <v>0</v>
      </c>
    </row>
    <row r="76" spans="1:12" ht="12.75">
      <c r="A76" s="1"/>
      <c r="B76" s="26" t="str">
        <f>$B$7</f>
        <v>J. de Droog</v>
      </c>
      <c r="C76" s="27"/>
      <c r="D76" s="27"/>
      <c r="E76" s="27"/>
      <c r="F76" s="27"/>
      <c r="G76" s="27"/>
      <c r="H76" s="27"/>
      <c r="I76" s="27"/>
      <c r="J76" s="18">
        <f t="shared" si="27"/>
        <v>0</v>
      </c>
      <c r="K76" s="18">
        <f t="shared" si="28"/>
        <v>0</v>
      </c>
      <c r="L76" s="19">
        <f t="shared" si="29"/>
        <v>0</v>
      </c>
    </row>
    <row r="77" spans="1:12" ht="12.75">
      <c r="A77" s="1"/>
      <c r="B77" s="26" t="str">
        <f>$B$8</f>
        <v>M. Biesma</v>
      </c>
      <c r="C77" s="27"/>
      <c r="D77" s="27"/>
      <c r="E77" s="27"/>
      <c r="F77" s="27"/>
      <c r="G77" s="27"/>
      <c r="H77" s="27"/>
      <c r="I77" s="27"/>
      <c r="J77" s="18">
        <f t="shared" si="27"/>
        <v>0</v>
      </c>
      <c r="K77" s="18">
        <f t="shared" si="28"/>
        <v>0</v>
      </c>
      <c r="L77" s="19">
        <f t="shared" si="29"/>
        <v>0</v>
      </c>
    </row>
    <row r="78" spans="1:12" ht="12.75">
      <c r="A78" s="1"/>
      <c r="B78" s="26" t="str">
        <f>$B$9</f>
        <v>G. Jongejan</v>
      </c>
      <c r="C78" s="27"/>
      <c r="D78" s="27"/>
      <c r="E78" s="27"/>
      <c r="F78" s="27"/>
      <c r="G78" s="27"/>
      <c r="H78" s="27"/>
      <c r="I78" s="27"/>
      <c r="J78" s="18">
        <f t="shared" si="27"/>
        <v>0</v>
      </c>
      <c r="K78" s="18">
        <f t="shared" si="28"/>
        <v>0</v>
      </c>
      <c r="L78" s="19">
        <f t="shared" si="29"/>
        <v>0</v>
      </c>
    </row>
    <row r="79" spans="1:12" ht="12.75">
      <c r="A79" s="1"/>
      <c r="B79" s="26" t="str">
        <f>$B$10</f>
        <v>K. Broekman</v>
      </c>
      <c r="C79" s="27"/>
      <c r="D79" s="27"/>
      <c r="E79" s="27"/>
      <c r="F79" s="27"/>
      <c r="G79" s="27"/>
      <c r="H79" s="27"/>
      <c r="I79" s="27"/>
      <c r="J79" s="18">
        <f t="shared" si="27"/>
        <v>0</v>
      </c>
      <c r="K79" s="18">
        <f t="shared" si="28"/>
        <v>0</v>
      </c>
      <c r="L79" s="19">
        <f t="shared" si="29"/>
        <v>0</v>
      </c>
    </row>
    <row r="80" spans="1:12" ht="12.75">
      <c r="A80" s="1"/>
      <c r="B80" s="26" t="str">
        <f>$B$11</f>
        <v>R. ten Bosch</v>
      </c>
      <c r="C80" s="27"/>
      <c r="D80" s="27"/>
      <c r="E80" s="27"/>
      <c r="F80" s="27"/>
      <c r="G80" s="27"/>
      <c r="H80" s="27"/>
      <c r="I80" s="27"/>
      <c r="J80" s="18">
        <f t="shared" si="27"/>
        <v>0</v>
      </c>
      <c r="K80" s="18">
        <f t="shared" si="28"/>
        <v>0</v>
      </c>
      <c r="L80" s="19">
        <f t="shared" si="29"/>
        <v>0</v>
      </c>
    </row>
    <row r="81" spans="1:12" ht="12.75">
      <c r="A81" s="1"/>
      <c r="B81" s="26" t="str">
        <f>$B$12</f>
        <v>J. v/d Wakker</v>
      </c>
      <c r="C81" s="27"/>
      <c r="D81" s="27"/>
      <c r="E81" s="27"/>
      <c r="F81" s="27"/>
      <c r="G81" s="27"/>
      <c r="H81" s="27"/>
      <c r="I81" s="27"/>
      <c r="J81" s="18">
        <f t="shared" si="27"/>
        <v>0</v>
      </c>
      <c r="K81" s="18">
        <f t="shared" si="28"/>
        <v>0</v>
      </c>
      <c r="L81" s="19">
        <f t="shared" si="29"/>
        <v>0</v>
      </c>
    </row>
    <row r="82" spans="1:12" ht="12.75">
      <c r="A82" s="1"/>
      <c r="B82" s="62" t="str">
        <f>$B$13</f>
        <v>S. Boonstra</v>
      </c>
      <c r="C82" s="27"/>
      <c r="D82" s="27"/>
      <c r="E82" s="27"/>
      <c r="F82" s="27"/>
      <c r="G82" s="27"/>
      <c r="H82" s="27"/>
      <c r="I82" s="27"/>
      <c r="J82" s="18">
        <f t="shared" si="27"/>
        <v>0</v>
      </c>
      <c r="K82" s="18">
        <f t="shared" si="28"/>
        <v>0</v>
      </c>
      <c r="L82" s="19">
        <f t="shared" si="29"/>
        <v>0</v>
      </c>
    </row>
    <row r="83" spans="1:12" ht="13.5" thickBot="1">
      <c r="A83" s="55"/>
      <c r="B83" s="31">
        <f>$B$14</f>
        <v>0</v>
      </c>
      <c r="C83" s="30"/>
      <c r="D83" s="30"/>
      <c r="E83" s="30"/>
      <c r="F83" s="30"/>
      <c r="G83" s="30"/>
      <c r="H83" s="30"/>
      <c r="I83" s="30"/>
      <c r="J83" s="33">
        <f t="shared" si="27"/>
        <v>0</v>
      </c>
      <c r="K83" s="33">
        <f t="shared" si="28"/>
        <v>0</v>
      </c>
      <c r="L83" s="56">
        <f t="shared" si="29"/>
        <v>0</v>
      </c>
    </row>
    <row r="84" spans="1:13" ht="12.75">
      <c r="A84" s="57"/>
      <c r="B84" s="58" t="s">
        <v>0</v>
      </c>
      <c r="C84" s="59">
        <f aca="true" t="shared" si="30" ref="C84:H84">SUM(C74:C83)</f>
        <v>0</v>
      </c>
      <c r="D84" s="59">
        <f t="shared" si="30"/>
        <v>0</v>
      </c>
      <c r="E84" s="59">
        <f t="shared" si="30"/>
        <v>0</v>
      </c>
      <c r="F84" s="59">
        <f t="shared" si="30"/>
        <v>0</v>
      </c>
      <c r="G84" s="59">
        <f t="shared" si="30"/>
        <v>0</v>
      </c>
      <c r="H84" s="59">
        <f t="shared" si="30"/>
        <v>0</v>
      </c>
      <c r="I84" s="59"/>
      <c r="J84" s="60">
        <f>SUM(J74:J83)</f>
        <v>0</v>
      </c>
      <c r="K84" s="60">
        <f>SUM(K74:K83)</f>
        <v>0</v>
      </c>
      <c r="L84" s="61">
        <f t="shared" si="29"/>
        <v>0</v>
      </c>
      <c r="M84" s="5"/>
    </row>
    <row r="85" spans="1:12" ht="12.75">
      <c r="A85" s="46"/>
      <c r="B85" s="47" t="s">
        <v>13</v>
      </c>
      <c r="C85" s="48"/>
      <c r="D85" s="48"/>
      <c r="E85" s="48"/>
      <c r="F85" s="48"/>
      <c r="G85" s="48"/>
      <c r="H85" s="48"/>
      <c r="I85" s="48"/>
      <c r="J85" s="49">
        <f>SUM(C85:I85)</f>
        <v>0</v>
      </c>
      <c r="K85" s="49">
        <f>COUNT(C85:I85)*5</f>
        <v>0</v>
      </c>
      <c r="L85" s="50">
        <f t="shared" si="29"/>
        <v>0</v>
      </c>
    </row>
    <row r="86" spans="1:13" ht="12.75">
      <c r="A86" s="63"/>
      <c r="B86" s="47" t="s">
        <v>14</v>
      </c>
      <c r="C86" s="64"/>
      <c r="D86" s="64"/>
      <c r="E86" s="64"/>
      <c r="F86" s="64"/>
      <c r="G86" s="64"/>
      <c r="H86" s="64"/>
      <c r="I86" s="64"/>
      <c r="J86" s="65" t="s">
        <v>15</v>
      </c>
      <c r="K86" s="65"/>
      <c r="L86" s="66">
        <f>SUM(C86:I86)</f>
        <v>0</v>
      </c>
      <c r="M86" s="5"/>
    </row>
    <row r="87" spans="9:11" ht="12.75">
      <c r="I87" s="4"/>
      <c r="J87" s="4"/>
      <c r="K87" s="4"/>
    </row>
    <row r="88" spans="9:11" ht="12.75">
      <c r="I88" s="4"/>
      <c r="J88" s="4"/>
      <c r="K88" s="4"/>
    </row>
    <row r="89" spans="1:12" ht="15">
      <c r="A89" s="10"/>
      <c r="B89" s="10" t="s">
        <v>49</v>
      </c>
      <c r="C89" s="10"/>
      <c r="D89" s="10"/>
      <c r="E89" s="10"/>
      <c r="F89" s="8"/>
      <c r="G89" s="8"/>
      <c r="H89" s="11"/>
      <c r="I89" s="12"/>
      <c r="J89" s="12" t="s">
        <v>17</v>
      </c>
      <c r="K89" s="12"/>
      <c r="L89" s="17"/>
    </row>
    <row r="90" spans="1:12" ht="15">
      <c r="A90" s="14"/>
      <c r="B90" s="14" t="s">
        <v>1</v>
      </c>
      <c r="C90" s="15" t="s">
        <v>2</v>
      </c>
      <c r="D90" s="15" t="s">
        <v>3</v>
      </c>
      <c r="E90" s="15" t="s">
        <v>4</v>
      </c>
      <c r="F90" s="15" t="s">
        <v>5</v>
      </c>
      <c r="G90" s="15" t="s">
        <v>6</v>
      </c>
      <c r="H90" s="15" t="s">
        <v>7</v>
      </c>
      <c r="I90" s="16" t="s">
        <v>8</v>
      </c>
      <c r="J90" s="17" t="s">
        <v>9</v>
      </c>
      <c r="K90" s="17" t="s">
        <v>10</v>
      </c>
      <c r="L90" s="9" t="s">
        <v>11</v>
      </c>
    </row>
    <row r="91" spans="1:12" ht="12.75">
      <c r="A91" s="1"/>
      <c r="B91" s="26" t="str">
        <f>$B$5</f>
        <v>M. v/d Bos</v>
      </c>
      <c r="C91" s="27"/>
      <c r="D91" s="27"/>
      <c r="E91" s="27"/>
      <c r="F91" s="27"/>
      <c r="G91" s="27"/>
      <c r="H91" s="27"/>
      <c r="I91" s="27"/>
      <c r="J91" s="18">
        <f aca="true" t="shared" si="31" ref="J91:J100">SUM(C91:I91)</f>
        <v>0</v>
      </c>
      <c r="K91" s="18">
        <f aca="true" t="shared" si="32" ref="K91:K100">COUNTIF(C91:I91,"&gt;0")</f>
        <v>0</v>
      </c>
      <c r="L91" s="19">
        <f aca="true" t="shared" si="33" ref="L91:L102">IF(J91=0,0,SUM(J91/K91))</f>
        <v>0</v>
      </c>
    </row>
    <row r="92" spans="1:12" ht="12.75">
      <c r="A92" s="1"/>
      <c r="B92" s="26" t="str">
        <f>$B$6</f>
        <v>Dave Bais</v>
      </c>
      <c r="C92" s="27"/>
      <c r="D92" s="27"/>
      <c r="E92" s="27"/>
      <c r="F92" s="27"/>
      <c r="G92" s="27"/>
      <c r="H92" s="27"/>
      <c r="I92" s="27"/>
      <c r="J92" s="18">
        <f t="shared" si="31"/>
        <v>0</v>
      </c>
      <c r="K92" s="18">
        <f t="shared" si="32"/>
        <v>0</v>
      </c>
      <c r="L92" s="19">
        <f t="shared" si="33"/>
        <v>0</v>
      </c>
    </row>
    <row r="93" spans="1:12" ht="12.75">
      <c r="A93" s="1"/>
      <c r="B93" s="26" t="str">
        <f>$B$7</f>
        <v>J. de Droog</v>
      </c>
      <c r="C93" s="27"/>
      <c r="D93" s="27"/>
      <c r="E93" s="27"/>
      <c r="F93" s="27"/>
      <c r="G93" s="27"/>
      <c r="H93" s="27"/>
      <c r="I93" s="27"/>
      <c r="J93" s="18">
        <f t="shared" si="31"/>
        <v>0</v>
      </c>
      <c r="K93" s="18">
        <f t="shared" si="32"/>
        <v>0</v>
      </c>
      <c r="L93" s="19">
        <f t="shared" si="33"/>
        <v>0</v>
      </c>
    </row>
    <row r="94" spans="1:12" ht="12.75">
      <c r="A94" s="1"/>
      <c r="B94" s="26" t="str">
        <f>$B$8</f>
        <v>M. Biesma</v>
      </c>
      <c r="C94" s="27"/>
      <c r="D94" s="27"/>
      <c r="E94" s="27"/>
      <c r="F94" s="27"/>
      <c r="G94" s="27"/>
      <c r="H94" s="27"/>
      <c r="I94" s="27"/>
      <c r="J94" s="18">
        <f t="shared" si="31"/>
        <v>0</v>
      </c>
      <c r="K94" s="18">
        <f t="shared" si="32"/>
        <v>0</v>
      </c>
      <c r="L94" s="19">
        <f t="shared" si="33"/>
        <v>0</v>
      </c>
    </row>
    <row r="95" spans="1:12" ht="12.75">
      <c r="A95" s="1"/>
      <c r="B95" s="26" t="str">
        <f>$B$9</f>
        <v>G. Jongejan</v>
      </c>
      <c r="C95" s="27"/>
      <c r="D95" s="27"/>
      <c r="E95" s="27"/>
      <c r="F95" s="27"/>
      <c r="G95" s="27"/>
      <c r="H95" s="27"/>
      <c r="I95" s="27"/>
      <c r="J95" s="18">
        <f t="shared" si="31"/>
        <v>0</v>
      </c>
      <c r="K95" s="18">
        <f t="shared" si="32"/>
        <v>0</v>
      </c>
      <c r="L95" s="19">
        <f t="shared" si="33"/>
        <v>0</v>
      </c>
    </row>
    <row r="96" spans="1:12" ht="12.75">
      <c r="A96" s="1"/>
      <c r="B96" s="26" t="str">
        <f>$B$10</f>
        <v>K. Broekman</v>
      </c>
      <c r="C96" s="27"/>
      <c r="D96" s="27"/>
      <c r="E96" s="27"/>
      <c r="F96" s="27"/>
      <c r="G96" s="27"/>
      <c r="H96" s="27"/>
      <c r="I96" s="27"/>
      <c r="J96" s="18">
        <f t="shared" si="31"/>
        <v>0</v>
      </c>
      <c r="K96" s="18">
        <f t="shared" si="32"/>
        <v>0</v>
      </c>
      <c r="L96" s="19">
        <f t="shared" si="33"/>
        <v>0</v>
      </c>
    </row>
    <row r="97" spans="1:12" ht="12.75">
      <c r="A97" s="1"/>
      <c r="B97" s="26" t="str">
        <f>$B$11</f>
        <v>R. ten Bosch</v>
      </c>
      <c r="C97" s="27"/>
      <c r="D97" s="27"/>
      <c r="E97" s="27"/>
      <c r="F97" s="27"/>
      <c r="G97" s="27"/>
      <c r="H97" s="27"/>
      <c r="I97" s="27"/>
      <c r="J97" s="18">
        <f t="shared" si="31"/>
        <v>0</v>
      </c>
      <c r="K97" s="18">
        <f t="shared" si="32"/>
        <v>0</v>
      </c>
      <c r="L97" s="19">
        <f t="shared" si="33"/>
        <v>0</v>
      </c>
    </row>
    <row r="98" spans="1:12" ht="12.75">
      <c r="A98" s="1"/>
      <c r="B98" s="26" t="str">
        <f>$B$12</f>
        <v>J. v/d Wakker</v>
      </c>
      <c r="C98" s="27"/>
      <c r="D98" s="27"/>
      <c r="E98" s="27"/>
      <c r="F98" s="27"/>
      <c r="G98" s="27"/>
      <c r="H98" s="27"/>
      <c r="I98" s="27"/>
      <c r="J98" s="18">
        <f t="shared" si="31"/>
        <v>0</v>
      </c>
      <c r="K98" s="18">
        <f t="shared" si="32"/>
        <v>0</v>
      </c>
      <c r="L98" s="19">
        <f t="shared" si="33"/>
        <v>0</v>
      </c>
    </row>
    <row r="99" spans="1:12" ht="12.75">
      <c r="A99" s="1"/>
      <c r="B99" s="62" t="str">
        <f>$B$13</f>
        <v>S. Boonstra</v>
      </c>
      <c r="C99" s="27"/>
      <c r="D99" s="27"/>
      <c r="E99" s="27"/>
      <c r="F99" s="27"/>
      <c r="G99" s="27"/>
      <c r="H99" s="27"/>
      <c r="I99" s="27"/>
      <c r="J99" s="18">
        <f t="shared" si="31"/>
        <v>0</v>
      </c>
      <c r="K99" s="18">
        <f t="shared" si="32"/>
        <v>0</v>
      </c>
      <c r="L99" s="19">
        <f t="shared" si="33"/>
        <v>0</v>
      </c>
    </row>
    <row r="100" spans="1:12" ht="13.5" thickBot="1">
      <c r="A100" s="55"/>
      <c r="B100" s="31">
        <f>$B$14</f>
        <v>0</v>
      </c>
      <c r="C100" s="30"/>
      <c r="D100" s="30"/>
      <c r="E100" s="30"/>
      <c r="F100" s="30"/>
      <c r="G100" s="30"/>
      <c r="H100" s="30"/>
      <c r="I100" s="30"/>
      <c r="J100" s="33">
        <f t="shared" si="31"/>
        <v>0</v>
      </c>
      <c r="K100" s="33">
        <f t="shared" si="32"/>
        <v>0</v>
      </c>
      <c r="L100" s="56">
        <f t="shared" si="33"/>
        <v>0</v>
      </c>
    </row>
    <row r="101" spans="1:13" ht="12.75">
      <c r="A101" s="57"/>
      <c r="B101" s="58" t="s">
        <v>0</v>
      </c>
      <c r="C101" s="59">
        <f aca="true" t="shared" si="34" ref="C101:H101">SUM(C91:C100)</f>
        <v>0</v>
      </c>
      <c r="D101" s="59">
        <f t="shared" si="34"/>
        <v>0</v>
      </c>
      <c r="E101" s="59">
        <f t="shared" si="34"/>
        <v>0</v>
      </c>
      <c r="F101" s="59">
        <f t="shared" si="34"/>
        <v>0</v>
      </c>
      <c r="G101" s="59">
        <f t="shared" si="34"/>
        <v>0</v>
      </c>
      <c r="H101" s="59">
        <f t="shared" si="34"/>
        <v>0</v>
      </c>
      <c r="I101" s="59"/>
      <c r="J101" s="60">
        <f>SUM(J91:J100)</f>
        <v>0</v>
      </c>
      <c r="K101" s="60">
        <f>SUM(K91:K100)</f>
        <v>0</v>
      </c>
      <c r="L101" s="61">
        <f t="shared" si="33"/>
        <v>0</v>
      </c>
      <c r="M101" s="5"/>
    </row>
    <row r="102" spans="1:12" ht="12.75">
      <c r="A102" s="46"/>
      <c r="B102" s="47" t="s">
        <v>13</v>
      </c>
      <c r="C102" s="48"/>
      <c r="D102" s="48"/>
      <c r="E102" s="48"/>
      <c r="F102" s="48"/>
      <c r="G102" s="48"/>
      <c r="H102" s="48"/>
      <c r="I102" s="48"/>
      <c r="J102" s="49">
        <f>SUM(C102:I102)</f>
        <v>0</v>
      </c>
      <c r="K102" s="49">
        <f>COUNT(C102:I102)*5</f>
        <v>0</v>
      </c>
      <c r="L102" s="50">
        <f t="shared" si="33"/>
        <v>0</v>
      </c>
    </row>
    <row r="103" spans="1:13" ht="12.75">
      <c r="A103" s="63"/>
      <c r="B103" s="47" t="s">
        <v>14</v>
      </c>
      <c r="C103" s="64"/>
      <c r="D103" s="64"/>
      <c r="E103" s="64"/>
      <c r="F103" s="64"/>
      <c r="G103" s="64"/>
      <c r="H103" s="64"/>
      <c r="I103" s="64"/>
      <c r="J103" s="65" t="s">
        <v>15</v>
      </c>
      <c r="K103" s="65"/>
      <c r="L103" s="66">
        <f>SUM(C103:I103)</f>
        <v>0</v>
      </c>
      <c r="M103" s="5"/>
    </row>
    <row r="104" spans="1:13" ht="12.75">
      <c r="A104" s="34"/>
      <c r="B104" s="31"/>
      <c r="C104" s="32"/>
      <c r="D104" s="32"/>
      <c r="E104" s="32"/>
      <c r="F104" s="32"/>
      <c r="G104" s="32"/>
      <c r="H104" s="32"/>
      <c r="I104" s="32"/>
      <c r="J104" s="67"/>
      <c r="K104" s="67"/>
      <c r="L104" s="68"/>
      <c r="M104" s="5"/>
    </row>
    <row r="106" spans="1:12" ht="15">
      <c r="A106" s="10"/>
      <c r="B106" s="10" t="s">
        <v>50</v>
      </c>
      <c r="C106" s="10"/>
      <c r="D106" s="10"/>
      <c r="E106" s="10"/>
      <c r="F106" s="8"/>
      <c r="G106" s="8"/>
      <c r="H106" s="11"/>
      <c r="I106" s="12"/>
      <c r="J106" s="12" t="s">
        <v>17</v>
      </c>
      <c r="K106" s="12"/>
      <c r="L106" s="17"/>
    </row>
    <row r="107" spans="1:12" ht="15">
      <c r="A107" s="14"/>
      <c r="B107" s="14" t="s">
        <v>1</v>
      </c>
      <c r="C107" s="15" t="s">
        <v>2</v>
      </c>
      <c r="D107" s="15" t="s">
        <v>3</v>
      </c>
      <c r="E107" s="15" t="s">
        <v>4</v>
      </c>
      <c r="F107" s="15" t="s">
        <v>5</v>
      </c>
      <c r="G107" s="15" t="s">
        <v>6</v>
      </c>
      <c r="H107" s="15" t="s">
        <v>7</v>
      </c>
      <c r="I107" s="16" t="s">
        <v>8</v>
      </c>
      <c r="J107" s="17" t="s">
        <v>9</v>
      </c>
      <c r="K107" s="17" t="s">
        <v>10</v>
      </c>
      <c r="L107" s="9" t="s">
        <v>11</v>
      </c>
    </row>
    <row r="108" spans="1:12" ht="12.75">
      <c r="A108" s="1"/>
      <c r="B108" s="26" t="str">
        <f>$B$5</f>
        <v>M. v/d Bos</v>
      </c>
      <c r="C108" s="27"/>
      <c r="D108" s="27"/>
      <c r="E108" s="27"/>
      <c r="F108" s="27"/>
      <c r="G108" s="27"/>
      <c r="H108" s="27"/>
      <c r="I108" s="27"/>
      <c r="J108" s="18">
        <f aca="true" t="shared" si="35" ref="J108:J117">SUM(C108:I108)</f>
        <v>0</v>
      </c>
      <c r="K108" s="18">
        <f aca="true" t="shared" si="36" ref="K108:K117">COUNTIF(C108:I108,"&gt;0")</f>
        <v>0</v>
      </c>
      <c r="L108" s="19">
        <f aca="true" t="shared" si="37" ref="L108:L119">IF(J108=0,0,SUM(J108/K108))</f>
        <v>0</v>
      </c>
    </row>
    <row r="109" spans="1:12" ht="12.75">
      <c r="A109" s="1"/>
      <c r="B109" s="26" t="str">
        <f>$B$6</f>
        <v>Dave Bais</v>
      </c>
      <c r="C109" s="27"/>
      <c r="D109" s="27"/>
      <c r="E109" s="27"/>
      <c r="F109" s="27"/>
      <c r="G109" s="27"/>
      <c r="H109" s="27"/>
      <c r="I109" s="27"/>
      <c r="J109" s="18">
        <f t="shared" si="35"/>
        <v>0</v>
      </c>
      <c r="K109" s="18">
        <f t="shared" si="36"/>
        <v>0</v>
      </c>
      <c r="L109" s="19">
        <f t="shared" si="37"/>
        <v>0</v>
      </c>
    </row>
    <row r="110" spans="1:12" ht="12.75">
      <c r="A110" s="1"/>
      <c r="B110" s="26" t="str">
        <f>$B$7</f>
        <v>J. de Droog</v>
      </c>
      <c r="C110" s="27"/>
      <c r="D110" s="27"/>
      <c r="E110" s="27"/>
      <c r="F110" s="27"/>
      <c r="G110" s="27"/>
      <c r="H110" s="27"/>
      <c r="I110" s="27"/>
      <c r="J110" s="18">
        <f t="shared" si="35"/>
        <v>0</v>
      </c>
      <c r="K110" s="18">
        <f t="shared" si="36"/>
        <v>0</v>
      </c>
      <c r="L110" s="19">
        <f t="shared" si="37"/>
        <v>0</v>
      </c>
    </row>
    <row r="111" spans="1:12" ht="12.75">
      <c r="A111" s="1"/>
      <c r="B111" s="26" t="str">
        <f>$B$8</f>
        <v>M. Biesma</v>
      </c>
      <c r="C111" s="27"/>
      <c r="D111" s="27"/>
      <c r="E111" s="27"/>
      <c r="F111" s="27"/>
      <c r="G111" s="27"/>
      <c r="H111" s="27"/>
      <c r="I111" s="27"/>
      <c r="J111" s="18">
        <f t="shared" si="35"/>
        <v>0</v>
      </c>
      <c r="K111" s="18">
        <f t="shared" si="36"/>
        <v>0</v>
      </c>
      <c r="L111" s="19">
        <f t="shared" si="37"/>
        <v>0</v>
      </c>
    </row>
    <row r="112" spans="1:12" ht="12.75">
      <c r="A112" s="1"/>
      <c r="B112" s="26" t="str">
        <f>$B$9</f>
        <v>G. Jongejan</v>
      </c>
      <c r="C112" s="27"/>
      <c r="D112" s="27"/>
      <c r="E112" s="27"/>
      <c r="F112" s="27"/>
      <c r="G112" s="27"/>
      <c r="H112" s="27"/>
      <c r="I112" s="27"/>
      <c r="J112" s="18">
        <f t="shared" si="35"/>
        <v>0</v>
      </c>
      <c r="K112" s="18">
        <f t="shared" si="36"/>
        <v>0</v>
      </c>
      <c r="L112" s="19">
        <f t="shared" si="37"/>
        <v>0</v>
      </c>
    </row>
    <row r="113" spans="1:12" ht="12.75">
      <c r="A113" s="1"/>
      <c r="B113" s="26" t="str">
        <f>$B$10</f>
        <v>K. Broekman</v>
      </c>
      <c r="C113" s="27"/>
      <c r="D113" s="27"/>
      <c r="E113" s="27"/>
      <c r="F113" s="27"/>
      <c r="G113" s="27"/>
      <c r="H113" s="27"/>
      <c r="I113" s="27"/>
      <c r="J113" s="18">
        <f t="shared" si="35"/>
        <v>0</v>
      </c>
      <c r="K113" s="18">
        <f t="shared" si="36"/>
        <v>0</v>
      </c>
      <c r="L113" s="19">
        <f t="shared" si="37"/>
        <v>0</v>
      </c>
    </row>
    <row r="114" spans="1:12" ht="12.75">
      <c r="A114" s="1"/>
      <c r="B114" s="26" t="str">
        <f>$B$11</f>
        <v>R. ten Bosch</v>
      </c>
      <c r="C114" s="27"/>
      <c r="D114" s="27"/>
      <c r="E114" s="27"/>
      <c r="F114" s="27"/>
      <c r="G114" s="27"/>
      <c r="H114" s="27"/>
      <c r="I114" s="27"/>
      <c r="J114" s="18">
        <f t="shared" si="35"/>
        <v>0</v>
      </c>
      <c r="K114" s="18">
        <f t="shared" si="36"/>
        <v>0</v>
      </c>
      <c r="L114" s="19">
        <f t="shared" si="37"/>
        <v>0</v>
      </c>
    </row>
    <row r="115" spans="1:12" ht="12.75">
      <c r="A115" s="1"/>
      <c r="B115" s="26" t="str">
        <f>$B$12</f>
        <v>J. v/d Wakker</v>
      </c>
      <c r="C115" s="27"/>
      <c r="D115" s="27"/>
      <c r="E115" s="27"/>
      <c r="F115" s="27"/>
      <c r="G115" s="27"/>
      <c r="H115" s="27"/>
      <c r="I115" s="27"/>
      <c r="J115" s="18">
        <f t="shared" si="35"/>
        <v>0</v>
      </c>
      <c r="K115" s="18">
        <f t="shared" si="36"/>
        <v>0</v>
      </c>
      <c r="L115" s="19">
        <f t="shared" si="37"/>
        <v>0</v>
      </c>
    </row>
    <row r="116" spans="1:12" ht="12.75">
      <c r="A116" s="1"/>
      <c r="B116" s="62" t="str">
        <f>$B$13</f>
        <v>S. Boonstra</v>
      </c>
      <c r="C116" s="27"/>
      <c r="D116" s="27"/>
      <c r="E116" s="27"/>
      <c r="F116" s="27"/>
      <c r="G116" s="27"/>
      <c r="H116" s="27"/>
      <c r="I116" s="27"/>
      <c r="J116" s="18">
        <f t="shared" si="35"/>
        <v>0</v>
      </c>
      <c r="K116" s="18">
        <f t="shared" si="36"/>
        <v>0</v>
      </c>
      <c r="L116" s="19">
        <f t="shared" si="37"/>
        <v>0</v>
      </c>
    </row>
    <row r="117" spans="1:12" ht="13.5" thickBot="1">
      <c r="A117" s="55"/>
      <c r="B117" s="31">
        <f>$B$14</f>
        <v>0</v>
      </c>
      <c r="C117" s="30"/>
      <c r="D117" s="30"/>
      <c r="E117" s="30"/>
      <c r="F117" s="30"/>
      <c r="G117" s="30"/>
      <c r="H117" s="30"/>
      <c r="I117" s="30"/>
      <c r="J117" s="33">
        <f t="shared" si="35"/>
        <v>0</v>
      </c>
      <c r="K117" s="33">
        <f t="shared" si="36"/>
        <v>0</v>
      </c>
      <c r="L117" s="56">
        <f t="shared" si="37"/>
        <v>0</v>
      </c>
    </row>
    <row r="118" spans="1:13" ht="12.75">
      <c r="A118" s="57"/>
      <c r="B118" s="58" t="s">
        <v>0</v>
      </c>
      <c r="C118" s="59">
        <f aca="true" t="shared" si="38" ref="C118:H118">SUM(C108:C117)</f>
        <v>0</v>
      </c>
      <c r="D118" s="59">
        <f t="shared" si="38"/>
        <v>0</v>
      </c>
      <c r="E118" s="59">
        <f t="shared" si="38"/>
        <v>0</v>
      </c>
      <c r="F118" s="59">
        <f t="shared" si="38"/>
        <v>0</v>
      </c>
      <c r="G118" s="59">
        <f t="shared" si="38"/>
        <v>0</v>
      </c>
      <c r="H118" s="59">
        <f t="shared" si="38"/>
        <v>0</v>
      </c>
      <c r="I118" s="59"/>
      <c r="J118" s="60">
        <f>SUM(J108:J117)</f>
        <v>0</v>
      </c>
      <c r="K118" s="60">
        <f>SUM(K108:K117)</f>
        <v>0</v>
      </c>
      <c r="L118" s="61">
        <f t="shared" si="37"/>
        <v>0</v>
      </c>
      <c r="M118" s="5"/>
    </row>
    <row r="119" spans="1:12" ht="12.75">
      <c r="A119" s="46"/>
      <c r="B119" s="47" t="s">
        <v>13</v>
      </c>
      <c r="C119" s="48"/>
      <c r="D119" s="48"/>
      <c r="E119" s="48"/>
      <c r="F119" s="48"/>
      <c r="G119" s="48"/>
      <c r="H119" s="48"/>
      <c r="I119" s="48"/>
      <c r="J119" s="49">
        <f>SUM(C119:I119)</f>
        <v>0</v>
      </c>
      <c r="K119" s="49">
        <f>COUNT(C119:I119)*5</f>
        <v>0</v>
      </c>
      <c r="L119" s="50">
        <f t="shared" si="37"/>
        <v>0</v>
      </c>
    </row>
    <row r="120" spans="1:13" ht="12.75">
      <c r="A120" s="63"/>
      <c r="B120" s="47" t="s">
        <v>14</v>
      </c>
      <c r="C120" s="64"/>
      <c r="D120" s="64"/>
      <c r="E120" s="64"/>
      <c r="F120" s="64"/>
      <c r="G120" s="64"/>
      <c r="H120" s="64"/>
      <c r="I120" s="64"/>
      <c r="J120" s="65" t="s">
        <v>15</v>
      </c>
      <c r="K120" s="65"/>
      <c r="L120" s="66">
        <f>SUM(C120:I120)</f>
        <v>0</v>
      </c>
      <c r="M120" s="5"/>
    </row>
    <row r="121" spans="9:11" ht="12.75">
      <c r="I121" s="4"/>
      <c r="J121" s="4"/>
      <c r="K121" s="4"/>
    </row>
    <row r="122" spans="9:11" ht="12.75">
      <c r="I122" s="4"/>
      <c r="J122" s="4"/>
      <c r="K122" s="4"/>
    </row>
    <row r="123" spans="1:12" ht="15">
      <c r="A123" s="10"/>
      <c r="B123" s="10" t="s">
        <v>66</v>
      </c>
      <c r="C123" s="10"/>
      <c r="D123" s="10"/>
      <c r="E123" s="10"/>
      <c r="F123" s="8"/>
      <c r="G123" s="8"/>
      <c r="H123" s="11"/>
      <c r="I123" s="12" t="s">
        <v>17</v>
      </c>
      <c r="J123" s="12"/>
      <c r="K123" s="17"/>
      <c r="L123"/>
    </row>
    <row r="124" spans="1:12" ht="15">
      <c r="A124" s="14"/>
      <c r="B124" s="14" t="s">
        <v>1</v>
      </c>
      <c r="C124" s="15" t="s">
        <v>2</v>
      </c>
      <c r="D124" s="15" t="s">
        <v>3</v>
      </c>
      <c r="E124" s="15" t="s">
        <v>4</v>
      </c>
      <c r="F124" s="15" t="s">
        <v>5</v>
      </c>
      <c r="G124" s="15" t="s">
        <v>6</v>
      </c>
      <c r="H124" s="15" t="s">
        <v>7</v>
      </c>
      <c r="I124" s="17" t="s">
        <v>9</v>
      </c>
      <c r="J124" s="17" t="s">
        <v>10</v>
      </c>
      <c r="K124" s="9" t="s">
        <v>11</v>
      </c>
      <c r="L124"/>
    </row>
    <row r="125" spans="1:12" ht="12.75">
      <c r="A125" s="1"/>
      <c r="B125" s="26" t="str">
        <f>$B$5</f>
        <v>M. v/d Bos</v>
      </c>
      <c r="C125" s="27"/>
      <c r="D125" s="27"/>
      <c r="E125" s="27"/>
      <c r="F125" s="27"/>
      <c r="G125" s="27"/>
      <c r="H125" s="27"/>
      <c r="I125" s="18">
        <f aca="true" t="shared" si="39" ref="I125:I134">SUM(C125:H125)</f>
        <v>0</v>
      </c>
      <c r="J125" s="18">
        <f aca="true" t="shared" si="40" ref="J125:J134">COUNTIF(C125:H125,"&gt;0")</f>
        <v>0</v>
      </c>
      <c r="K125" s="19">
        <f aca="true" t="shared" si="41" ref="K125:K136">IF(I125=0,0,SUM(I125/J125))</f>
        <v>0</v>
      </c>
      <c r="L125"/>
    </row>
    <row r="126" spans="1:12" ht="12.75">
      <c r="A126" s="1"/>
      <c r="B126" s="26" t="str">
        <f>$B$6</f>
        <v>Dave Bais</v>
      </c>
      <c r="C126" s="27"/>
      <c r="D126" s="27"/>
      <c r="E126" s="27"/>
      <c r="F126" s="27"/>
      <c r="G126" s="27"/>
      <c r="H126" s="27"/>
      <c r="I126" s="18">
        <f t="shared" si="39"/>
        <v>0</v>
      </c>
      <c r="J126" s="18">
        <f t="shared" si="40"/>
        <v>0</v>
      </c>
      <c r="K126" s="19">
        <f t="shared" si="41"/>
        <v>0</v>
      </c>
      <c r="L126"/>
    </row>
    <row r="127" spans="1:12" ht="12.75">
      <c r="A127" s="1"/>
      <c r="B127" s="26" t="str">
        <f>$B$7</f>
        <v>J. de Droog</v>
      </c>
      <c r="C127" s="27"/>
      <c r="D127" s="27"/>
      <c r="E127" s="27"/>
      <c r="F127" s="27"/>
      <c r="G127" s="27"/>
      <c r="H127" s="27"/>
      <c r="I127" s="18">
        <f t="shared" si="39"/>
        <v>0</v>
      </c>
      <c r="J127" s="18">
        <f t="shared" si="40"/>
        <v>0</v>
      </c>
      <c r="K127" s="19">
        <f t="shared" si="41"/>
        <v>0</v>
      </c>
      <c r="L127"/>
    </row>
    <row r="128" spans="1:12" ht="12.75">
      <c r="A128" s="1"/>
      <c r="B128" s="26" t="str">
        <f>$B$8</f>
        <v>M. Biesma</v>
      </c>
      <c r="C128" s="27"/>
      <c r="D128" s="27"/>
      <c r="E128" s="27"/>
      <c r="F128" s="27"/>
      <c r="G128" s="27"/>
      <c r="H128" s="27"/>
      <c r="I128" s="18">
        <f t="shared" si="39"/>
        <v>0</v>
      </c>
      <c r="J128" s="18">
        <f t="shared" si="40"/>
        <v>0</v>
      </c>
      <c r="K128" s="19">
        <f t="shared" si="41"/>
        <v>0</v>
      </c>
      <c r="L128"/>
    </row>
    <row r="129" spans="1:12" ht="12.75">
      <c r="A129" s="1"/>
      <c r="B129" s="26" t="str">
        <f>$B$9</f>
        <v>G. Jongejan</v>
      </c>
      <c r="C129" s="27"/>
      <c r="D129" s="27"/>
      <c r="E129" s="27"/>
      <c r="F129" s="27"/>
      <c r="G129" s="27"/>
      <c r="H129" s="27"/>
      <c r="I129" s="18">
        <f t="shared" si="39"/>
        <v>0</v>
      </c>
      <c r="J129" s="18">
        <f t="shared" si="40"/>
        <v>0</v>
      </c>
      <c r="K129" s="19">
        <f t="shared" si="41"/>
        <v>0</v>
      </c>
      <c r="L129"/>
    </row>
    <row r="130" spans="1:12" ht="12.75">
      <c r="A130" s="1"/>
      <c r="B130" s="26" t="str">
        <f>$B$10</f>
        <v>K. Broekman</v>
      </c>
      <c r="C130" s="27"/>
      <c r="D130" s="27"/>
      <c r="E130" s="27"/>
      <c r="F130" s="27"/>
      <c r="G130" s="27"/>
      <c r="H130" s="27"/>
      <c r="I130" s="18">
        <f t="shared" si="39"/>
        <v>0</v>
      </c>
      <c r="J130" s="18">
        <f t="shared" si="40"/>
        <v>0</v>
      </c>
      <c r="K130" s="19">
        <f t="shared" si="41"/>
        <v>0</v>
      </c>
      <c r="L130"/>
    </row>
    <row r="131" spans="1:12" ht="12.75">
      <c r="A131" s="1"/>
      <c r="B131" s="26" t="str">
        <f>$B$11</f>
        <v>R. ten Bosch</v>
      </c>
      <c r="C131" s="27"/>
      <c r="D131" s="27"/>
      <c r="E131" s="27"/>
      <c r="F131" s="27"/>
      <c r="G131" s="27"/>
      <c r="H131" s="27"/>
      <c r="I131" s="18">
        <f t="shared" si="39"/>
        <v>0</v>
      </c>
      <c r="J131" s="18">
        <f t="shared" si="40"/>
        <v>0</v>
      </c>
      <c r="K131" s="19">
        <f t="shared" si="41"/>
        <v>0</v>
      </c>
      <c r="L131"/>
    </row>
    <row r="132" spans="1:12" ht="12.75">
      <c r="A132" s="1"/>
      <c r="B132" s="26" t="str">
        <f>$B$12</f>
        <v>J. v/d Wakker</v>
      </c>
      <c r="C132" s="27"/>
      <c r="D132" s="27"/>
      <c r="E132" s="27"/>
      <c r="F132" s="27"/>
      <c r="G132" s="27"/>
      <c r="H132" s="27"/>
      <c r="I132" s="18">
        <f t="shared" si="39"/>
        <v>0</v>
      </c>
      <c r="J132" s="18">
        <f t="shared" si="40"/>
        <v>0</v>
      </c>
      <c r="K132" s="19">
        <f t="shared" si="41"/>
        <v>0</v>
      </c>
      <c r="L132"/>
    </row>
    <row r="133" spans="1:12" ht="12.75">
      <c r="A133" s="1"/>
      <c r="B133" s="62" t="str">
        <f>$B$13</f>
        <v>S. Boonstra</v>
      </c>
      <c r="C133" s="27"/>
      <c r="D133" s="27"/>
      <c r="E133" s="27"/>
      <c r="F133" s="27"/>
      <c r="G133" s="27"/>
      <c r="H133" s="27"/>
      <c r="I133" s="18">
        <f t="shared" si="39"/>
        <v>0</v>
      </c>
      <c r="J133" s="18">
        <f t="shared" si="40"/>
        <v>0</v>
      </c>
      <c r="K133" s="19">
        <f t="shared" si="41"/>
        <v>0</v>
      </c>
      <c r="L133"/>
    </row>
    <row r="134" spans="1:12" ht="13.5" thickBot="1">
      <c r="A134" s="55"/>
      <c r="B134" s="31">
        <f>$B$14</f>
        <v>0</v>
      </c>
      <c r="C134" s="30"/>
      <c r="D134" s="30"/>
      <c r="E134" s="30"/>
      <c r="F134" s="30"/>
      <c r="G134" s="30"/>
      <c r="H134" s="30"/>
      <c r="I134" s="33">
        <f t="shared" si="39"/>
        <v>0</v>
      </c>
      <c r="J134" s="33">
        <f t="shared" si="40"/>
        <v>0</v>
      </c>
      <c r="K134" s="56">
        <f t="shared" si="41"/>
        <v>0</v>
      </c>
      <c r="L134"/>
    </row>
    <row r="135" spans="1:12" ht="12.75">
      <c r="A135" s="57"/>
      <c r="B135" s="58" t="s">
        <v>0</v>
      </c>
      <c r="C135" s="59">
        <f aca="true" t="shared" si="42" ref="C135:J135">SUM(C125:C134)</f>
        <v>0</v>
      </c>
      <c r="D135" s="59">
        <f t="shared" si="42"/>
        <v>0</v>
      </c>
      <c r="E135" s="59">
        <f t="shared" si="42"/>
        <v>0</v>
      </c>
      <c r="F135" s="59">
        <f t="shared" si="42"/>
        <v>0</v>
      </c>
      <c r="G135" s="59">
        <f t="shared" si="42"/>
        <v>0</v>
      </c>
      <c r="H135" s="59">
        <f t="shared" si="42"/>
        <v>0</v>
      </c>
      <c r="I135" s="60">
        <f t="shared" si="42"/>
        <v>0</v>
      </c>
      <c r="J135" s="60">
        <f t="shared" si="42"/>
        <v>0</v>
      </c>
      <c r="K135" s="61">
        <f t="shared" si="41"/>
        <v>0</v>
      </c>
      <c r="L135" s="5"/>
    </row>
    <row r="136" spans="1:12" ht="12.75">
      <c r="A136" s="46"/>
      <c r="B136" s="47" t="s">
        <v>13</v>
      </c>
      <c r="C136" s="48"/>
      <c r="D136" s="48"/>
      <c r="E136" s="48"/>
      <c r="F136" s="48"/>
      <c r="G136" s="48"/>
      <c r="H136" s="48"/>
      <c r="I136" s="49">
        <f>SUM(C136:H136)</f>
        <v>0</v>
      </c>
      <c r="J136" s="49">
        <f>COUNT(C136:H136)*5</f>
        <v>0</v>
      </c>
      <c r="K136" s="50">
        <f t="shared" si="41"/>
        <v>0</v>
      </c>
      <c r="L136"/>
    </row>
    <row r="137" spans="1:12" ht="12.75">
      <c r="A137" s="63"/>
      <c r="B137" s="47" t="s">
        <v>14</v>
      </c>
      <c r="C137" s="64"/>
      <c r="D137" s="64"/>
      <c r="E137" s="64"/>
      <c r="F137" s="64"/>
      <c r="G137" s="64"/>
      <c r="H137" s="64"/>
      <c r="I137" s="65" t="s">
        <v>15</v>
      </c>
      <c r="J137" s="65"/>
      <c r="K137" s="66">
        <f>SUM(C137:H137)</f>
        <v>0</v>
      </c>
      <c r="L137" s="5"/>
    </row>
    <row r="138" spans="1:12" ht="12.75">
      <c r="A138" s="34"/>
      <c r="B138" s="31"/>
      <c r="C138" s="32"/>
      <c r="D138" s="32"/>
      <c r="E138" s="32"/>
      <c r="F138" s="32"/>
      <c r="G138" s="32"/>
      <c r="H138" s="32"/>
      <c r="I138" s="67"/>
      <c r="J138" s="67"/>
      <c r="K138" s="68"/>
      <c r="L138" s="5"/>
    </row>
    <row r="139" spans="11:12" ht="12.75">
      <c r="K139" s="7"/>
      <c r="L139"/>
    </row>
    <row r="140" spans="1:12" ht="15">
      <c r="A140" s="10"/>
      <c r="B140" s="10" t="s">
        <v>67</v>
      </c>
      <c r="C140" s="10"/>
      <c r="D140" s="10"/>
      <c r="E140" s="10"/>
      <c r="F140" s="8"/>
      <c r="G140" s="8"/>
      <c r="H140" s="11"/>
      <c r="I140" s="12" t="s">
        <v>17</v>
      </c>
      <c r="J140" s="12"/>
      <c r="K140" s="17"/>
      <c r="L140"/>
    </row>
    <row r="141" spans="1:12" ht="15">
      <c r="A141" s="14"/>
      <c r="B141" s="14" t="s">
        <v>1</v>
      </c>
      <c r="C141" s="15" t="s">
        <v>2</v>
      </c>
      <c r="D141" s="15" t="s">
        <v>3</v>
      </c>
      <c r="E141" s="15" t="s">
        <v>4</v>
      </c>
      <c r="F141" s="15" t="s">
        <v>5</v>
      </c>
      <c r="G141" s="15" t="s">
        <v>6</v>
      </c>
      <c r="H141" s="15" t="s">
        <v>7</v>
      </c>
      <c r="I141" s="17" t="s">
        <v>9</v>
      </c>
      <c r="J141" s="17" t="s">
        <v>10</v>
      </c>
      <c r="K141" s="9" t="s">
        <v>11</v>
      </c>
      <c r="L141"/>
    </row>
    <row r="142" spans="1:12" ht="12.75">
      <c r="A142" s="1"/>
      <c r="B142" s="26" t="str">
        <f>$B$5</f>
        <v>M. v/d Bos</v>
      </c>
      <c r="C142" s="27"/>
      <c r="D142" s="27"/>
      <c r="E142" s="27"/>
      <c r="F142" s="27"/>
      <c r="G142" s="27"/>
      <c r="H142" s="27"/>
      <c r="I142" s="18">
        <f aca="true" t="shared" si="43" ref="I142:I151">SUM(C142:H142)</f>
        <v>0</v>
      </c>
      <c r="J142" s="18">
        <f aca="true" t="shared" si="44" ref="J142:J151">COUNTIF(C142:H142,"&gt;0")</f>
        <v>0</v>
      </c>
      <c r="K142" s="19">
        <f aca="true" t="shared" si="45" ref="K142:K153">IF(I142=0,0,SUM(I142/J142))</f>
        <v>0</v>
      </c>
      <c r="L142"/>
    </row>
    <row r="143" spans="1:12" ht="12.75">
      <c r="A143" s="1"/>
      <c r="B143" s="26" t="str">
        <f>$B$6</f>
        <v>Dave Bais</v>
      </c>
      <c r="C143" s="27"/>
      <c r="D143" s="27"/>
      <c r="E143" s="27"/>
      <c r="F143" s="27"/>
      <c r="G143" s="27"/>
      <c r="H143" s="27"/>
      <c r="I143" s="18">
        <f t="shared" si="43"/>
        <v>0</v>
      </c>
      <c r="J143" s="18">
        <f t="shared" si="44"/>
        <v>0</v>
      </c>
      <c r="K143" s="19">
        <f t="shared" si="45"/>
        <v>0</v>
      </c>
      <c r="L143"/>
    </row>
    <row r="144" spans="1:12" ht="12.75">
      <c r="A144" s="1"/>
      <c r="B144" s="26" t="str">
        <f>$B$7</f>
        <v>J. de Droog</v>
      </c>
      <c r="C144" s="27"/>
      <c r="D144" s="27"/>
      <c r="E144" s="27"/>
      <c r="F144" s="27"/>
      <c r="G144" s="27"/>
      <c r="H144" s="27"/>
      <c r="I144" s="18">
        <f t="shared" si="43"/>
        <v>0</v>
      </c>
      <c r="J144" s="18">
        <f t="shared" si="44"/>
        <v>0</v>
      </c>
      <c r="K144" s="19">
        <f t="shared" si="45"/>
        <v>0</v>
      </c>
      <c r="L144"/>
    </row>
    <row r="145" spans="1:12" ht="12.75">
      <c r="A145" s="1"/>
      <c r="B145" s="26" t="str">
        <f>$B$8</f>
        <v>M. Biesma</v>
      </c>
      <c r="C145" s="27"/>
      <c r="D145" s="27"/>
      <c r="E145" s="27"/>
      <c r="F145" s="27"/>
      <c r="G145" s="27"/>
      <c r="H145" s="27"/>
      <c r="I145" s="18">
        <f t="shared" si="43"/>
        <v>0</v>
      </c>
      <c r="J145" s="18">
        <f t="shared" si="44"/>
        <v>0</v>
      </c>
      <c r="K145" s="19">
        <f t="shared" si="45"/>
        <v>0</v>
      </c>
      <c r="L145"/>
    </row>
    <row r="146" spans="1:12" ht="12.75">
      <c r="A146" s="1"/>
      <c r="B146" s="26" t="str">
        <f>$B$9</f>
        <v>G. Jongejan</v>
      </c>
      <c r="C146" s="27"/>
      <c r="D146" s="27"/>
      <c r="E146" s="27"/>
      <c r="F146" s="27"/>
      <c r="G146" s="27"/>
      <c r="H146" s="27"/>
      <c r="I146" s="18">
        <f t="shared" si="43"/>
        <v>0</v>
      </c>
      <c r="J146" s="18">
        <f t="shared" si="44"/>
        <v>0</v>
      </c>
      <c r="K146" s="19">
        <f t="shared" si="45"/>
        <v>0</v>
      </c>
      <c r="L146"/>
    </row>
    <row r="147" spans="1:12" ht="12.75">
      <c r="A147" s="1"/>
      <c r="B147" s="26" t="str">
        <f>$B$10</f>
        <v>K. Broekman</v>
      </c>
      <c r="C147" s="27"/>
      <c r="D147" s="27"/>
      <c r="E147" s="27"/>
      <c r="F147" s="27"/>
      <c r="G147" s="27"/>
      <c r="H147" s="27"/>
      <c r="I147" s="18">
        <f t="shared" si="43"/>
        <v>0</v>
      </c>
      <c r="J147" s="18">
        <f t="shared" si="44"/>
        <v>0</v>
      </c>
      <c r="K147" s="19">
        <f t="shared" si="45"/>
        <v>0</v>
      </c>
      <c r="L147"/>
    </row>
    <row r="148" spans="1:12" ht="12.75">
      <c r="A148" s="1"/>
      <c r="B148" s="26" t="str">
        <f>$B$11</f>
        <v>R. ten Bosch</v>
      </c>
      <c r="C148" s="27"/>
      <c r="D148" s="27"/>
      <c r="E148" s="27"/>
      <c r="F148" s="27"/>
      <c r="G148" s="27"/>
      <c r="H148" s="27"/>
      <c r="I148" s="18">
        <f t="shared" si="43"/>
        <v>0</v>
      </c>
      <c r="J148" s="18">
        <f t="shared" si="44"/>
        <v>0</v>
      </c>
      <c r="K148" s="19">
        <f t="shared" si="45"/>
        <v>0</v>
      </c>
      <c r="L148"/>
    </row>
    <row r="149" spans="1:12" ht="12.75">
      <c r="A149" s="1"/>
      <c r="B149" s="26" t="str">
        <f>$B$12</f>
        <v>J. v/d Wakker</v>
      </c>
      <c r="C149" s="27"/>
      <c r="D149" s="27"/>
      <c r="E149" s="27"/>
      <c r="F149" s="27"/>
      <c r="G149" s="27"/>
      <c r="H149" s="27"/>
      <c r="I149" s="18">
        <f t="shared" si="43"/>
        <v>0</v>
      </c>
      <c r="J149" s="18">
        <f t="shared" si="44"/>
        <v>0</v>
      </c>
      <c r="K149" s="19">
        <f t="shared" si="45"/>
        <v>0</v>
      </c>
      <c r="L149"/>
    </row>
    <row r="150" spans="1:12" ht="12.75">
      <c r="A150" s="1"/>
      <c r="B150" s="62" t="str">
        <f>$B$13</f>
        <v>S. Boonstra</v>
      </c>
      <c r="C150" s="27"/>
      <c r="D150" s="27"/>
      <c r="E150" s="27"/>
      <c r="F150" s="27"/>
      <c r="G150" s="27"/>
      <c r="H150" s="27"/>
      <c r="I150" s="18">
        <f t="shared" si="43"/>
        <v>0</v>
      </c>
      <c r="J150" s="18">
        <f t="shared" si="44"/>
        <v>0</v>
      </c>
      <c r="K150" s="19">
        <f t="shared" si="45"/>
        <v>0</v>
      </c>
      <c r="L150"/>
    </row>
    <row r="151" spans="1:12" ht="13.5" thickBot="1">
      <c r="A151" s="55"/>
      <c r="B151" s="31">
        <f>$B$14</f>
        <v>0</v>
      </c>
      <c r="C151" s="30"/>
      <c r="D151" s="30"/>
      <c r="E151" s="30"/>
      <c r="F151" s="30"/>
      <c r="G151" s="30"/>
      <c r="H151" s="30"/>
      <c r="I151" s="33">
        <f t="shared" si="43"/>
        <v>0</v>
      </c>
      <c r="J151" s="33">
        <f t="shared" si="44"/>
        <v>0</v>
      </c>
      <c r="K151" s="56">
        <f t="shared" si="45"/>
        <v>0</v>
      </c>
      <c r="L151"/>
    </row>
    <row r="152" spans="1:12" ht="12.75">
      <c r="A152" s="57"/>
      <c r="B152" s="58" t="s">
        <v>0</v>
      </c>
      <c r="C152" s="59">
        <f aca="true" t="shared" si="46" ref="C152:J152">SUM(C142:C151)</f>
        <v>0</v>
      </c>
      <c r="D152" s="59">
        <f t="shared" si="46"/>
        <v>0</v>
      </c>
      <c r="E152" s="59">
        <f t="shared" si="46"/>
        <v>0</v>
      </c>
      <c r="F152" s="59">
        <f t="shared" si="46"/>
        <v>0</v>
      </c>
      <c r="G152" s="59">
        <f t="shared" si="46"/>
        <v>0</v>
      </c>
      <c r="H152" s="59">
        <f t="shared" si="46"/>
        <v>0</v>
      </c>
      <c r="I152" s="60">
        <f t="shared" si="46"/>
        <v>0</v>
      </c>
      <c r="J152" s="60">
        <f t="shared" si="46"/>
        <v>0</v>
      </c>
      <c r="K152" s="61">
        <f t="shared" si="45"/>
        <v>0</v>
      </c>
      <c r="L152" s="5"/>
    </row>
    <row r="153" spans="1:12" ht="12.75">
      <c r="A153" s="46"/>
      <c r="B153" s="47" t="s">
        <v>13</v>
      </c>
      <c r="C153" s="48"/>
      <c r="D153" s="48"/>
      <c r="E153" s="48"/>
      <c r="F153" s="48"/>
      <c r="G153" s="48"/>
      <c r="H153" s="48"/>
      <c r="I153" s="49">
        <f>SUM(C153:H153)</f>
        <v>0</v>
      </c>
      <c r="J153" s="49">
        <f>COUNT(C153:H153)*5</f>
        <v>0</v>
      </c>
      <c r="K153" s="50">
        <f t="shared" si="45"/>
        <v>0</v>
      </c>
      <c r="L153"/>
    </row>
    <row r="154" spans="1:12" ht="12.75">
      <c r="A154" s="63"/>
      <c r="B154" s="47" t="s">
        <v>14</v>
      </c>
      <c r="C154" s="64"/>
      <c r="D154" s="64"/>
      <c r="E154" s="64"/>
      <c r="F154" s="64"/>
      <c r="G154" s="64"/>
      <c r="H154" s="64"/>
      <c r="I154" s="65" t="s">
        <v>15</v>
      </c>
      <c r="J154" s="65"/>
      <c r="K154" s="66">
        <f>SUM(C154:H154)</f>
        <v>0</v>
      </c>
      <c r="L154" s="5"/>
    </row>
    <row r="155" spans="9:11" ht="12.75">
      <c r="I155" s="4"/>
      <c r="J155" s="4"/>
      <c r="K155" s="4"/>
    </row>
    <row r="156" spans="9:11" ht="12.75">
      <c r="I156" s="4"/>
      <c r="J156" s="4"/>
      <c r="K156" s="4"/>
    </row>
    <row r="157" spans="9:11" ht="12.75">
      <c r="I157" s="4"/>
      <c r="J157" s="4"/>
      <c r="K157" s="4"/>
    </row>
    <row r="158" spans="9:11" ht="12.75">
      <c r="I158" s="4"/>
      <c r="J158" s="4"/>
      <c r="K158" s="4"/>
    </row>
    <row r="159" spans="9:11" ht="12.75">
      <c r="I159" s="4"/>
      <c r="J159" s="4"/>
      <c r="K159" s="4"/>
    </row>
    <row r="160" spans="9:11" ht="12.75">
      <c r="I160" s="4"/>
      <c r="J160" s="4"/>
      <c r="K160" s="4"/>
    </row>
    <row r="161" spans="9:11" ht="12.75">
      <c r="I161" s="4"/>
      <c r="J161" s="4"/>
      <c r="K161" s="4"/>
    </row>
    <row r="162" spans="9:11" ht="12.75">
      <c r="I162" s="4"/>
      <c r="J162" s="4"/>
      <c r="K162" s="4"/>
    </row>
    <row r="163" spans="9:11" ht="12.75">
      <c r="I163" s="4"/>
      <c r="J163" s="4"/>
      <c r="K163" s="4"/>
    </row>
    <row r="164" spans="9:11" ht="12.75">
      <c r="I164" s="4"/>
      <c r="J164" s="4"/>
      <c r="K164" s="4"/>
    </row>
    <row r="165" spans="9:11" ht="12.75">
      <c r="I165" s="4"/>
      <c r="J165" s="4"/>
      <c r="K165" s="4"/>
    </row>
    <row r="166" spans="9:11" ht="12.75">
      <c r="I166" s="4"/>
      <c r="J166" s="4"/>
      <c r="K166" s="4"/>
    </row>
    <row r="167" spans="9:11" ht="12.75">
      <c r="I167" s="4"/>
      <c r="J167" s="4"/>
      <c r="K167" s="4"/>
    </row>
    <row r="168" spans="9:11" ht="12.75">
      <c r="I168" s="4"/>
      <c r="J168" s="4"/>
      <c r="K168" s="4"/>
    </row>
    <row r="169" spans="9:11" ht="12.75">
      <c r="I169" s="4"/>
      <c r="J169" s="4"/>
      <c r="K169" s="4"/>
    </row>
    <row r="170" spans="9:11" ht="12.75">
      <c r="I170" s="4"/>
      <c r="J170" s="4"/>
      <c r="K170" s="4"/>
    </row>
    <row r="171" spans="9:11" ht="12.75">
      <c r="I171" s="4"/>
      <c r="J171" s="4"/>
      <c r="K171" s="4"/>
    </row>
    <row r="172" spans="9:11" ht="12.75">
      <c r="I172" s="4"/>
      <c r="J172" s="4"/>
      <c r="K172" s="4"/>
    </row>
    <row r="173" spans="9:11" ht="12.75">
      <c r="I173" s="4"/>
      <c r="J173" s="4"/>
      <c r="K173" s="4"/>
    </row>
    <row r="174" spans="9:11" ht="12.75">
      <c r="I174" s="4"/>
      <c r="J174" s="4"/>
      <c r="K174" s="4"/>
    </row>
    <row r="175" spans="9:11" ht="12.75">
      <c r="I175" s="4"/>
      <c r="J175" s="4"/>
      <c r="K175" s="4"/>
    </row>
    <row r="176" spans="9:11" ht="12.75">
      <c r="I176" s="4"/>
      <c r="J176" s="4"/>
      <c r="K176" s="4"/>
    </row>
    <row r="177" spans="9:11" ht="12.75">
      <c r="I177" s="4"/>
      <c r="J177" s="4"/>
      <c r="K177" s="4"/>
    </row>
    <row r="178" spans="9:11" ht="12.75">
      <c r="I178" s="4"/>
      <c r="J178" s="4"/>
      <c r="K178" s="4"/>
    </row>
    <row r="179" spans="9:11" ht="12.75">
      <c r="I179" s="4"/>
      <c r="J179" s="4"/>
      <c r="K179" s="4"/>
    </row>
    <row r="180" spans="9:11" ht="12.75">
      <c r="I180" s="4"/>
      <c r="J180" s="4"/>
      <c r="K180" s="4"/>
    </row>
    <row r="181" spans="9:11" ht="12.75">
      <c r="I181" s="4"/>
      <c r="J181" s="4"/>
      <c r="K181" s="4"/>
    </row>
    <row r="182" spans="9:11" ht="12.75">
      <c r="I182" s="4"/>
      <c r="J182" s="4"/>
      <c r="K182" s="4"/>
    </row>
    <row r="183" spans="9:11" ht="12.75">
      <c r="I183" s="4"/>
      <c r="J183" s="4"/>
      <c r="K183" s="4"/>
    </row>
    <row r="184" spans="9:11" ht="12.75">
      <c r="I184" s="4"/>
      <c r="J184" s="4"/>
      <c r="K184" s="4"/>
    </row>
    <row r="185" spans="9:11" ht="12.75">
      <c r="I185" s="4"/>
      <c r="J185" s="4"/>
      <c r="K185" s="4"/>
    </row>
    <row r="186" spans="9:11" ht="12.75">
      <c r="I186" s="4"/>
      <c r="J186" s="4"/>
      <c r="K186" s="4"/>
    </row>
    <row r="187" spans="9:11" ht="12.75">
      <c r="I187" s="4"/>
      <c r="J187" s="4"/>
      <c r="K187" s="4"/>
    </row>
    <row r="188" spans="9:11" ht="12.75">
      <c r="I188" s="4"/>
      <c r="J188" s="4"/>
      <c r="K188" s="4"/>
    </row>
    <row r="189" spans="9:11" ht="12.75">
      <c r="I189" s="4"/>
      <c r="J189" s="4"/>
      <c r="K189" s="4"/>
    </row>
    <row r="190" spans="9:11" ht="12.75">
      <c r="I190" s="4"/>
      <c r="J190" s="4"/>
      <c r="K190" s="4"/>
    </row>
    <row r="191" spans="9:11" ht="12.75">
      <c r="I191" s="4"/>
      <c r="J191" s="4"/>
      <c r="K191" s="4"/>
    </row>
    <row r="192" spans="9:11" ht="12.75">
      <c r="I192" s="4"/>
      <c r="J192" s="4"/>
      <c r="K192" s="4"/>
    </row>
    <row r="193" spans="9:11" ht="12.75">
      <c r="I193" s="4"/>
      <c r="J193" s="4"/>
      <c r="K193" s="4"/>
    </row>
    <row r="194" spans="9:11" ht="12.75">
      <c r="I194" s="4"/>
      <c r="J194" s="4"/>
      <c r="K194" s="4"/>
    </row>
    <row r="195" spans="9:11" ht="12.75">
      <c r="I195" s="4"/>
      <c r="J195" s="4"/>
      <c r="K195" s="4"/>
    </row>
    <row r="196" spans="9:11" ht="12.75">
      <c r="I196" s="4"/>
      <c r="J196" s="4"/>
      <c r="K196" s="4"/>
    </row>
    <row r="197" spans="9:11" ht="12.75">
      <c r="I197" s="4"/>
      <c r="J197" s="4"/>
      <c r="K197" s="4"/>
    </row>
    <row r="198" spans="9:11" ht="12.75">
      <c r="I198" s="4"/>
      <c r="J198" s="4"/>
      <c r="K198" s="4"/>
    </row>
    <row r="199" spans="9:11" ht="12.75">
      <c r="I199" s="4"/>
      <c r="J199" s="4"/>
      <c r="K199" s="4"/>
    </row>
    <row r="200" spans="9:11" ht="12.75">
      <c r="I200" s="4"/>
      <c r="J200" s="4"/>
      <c r="K200" s="4"/>
    </row>
    <row r="201" spans="9:11" ht="12.75">
      <c r="I201" s="4"/>
      <c r="J201" s="4"/>
      <c r="K201" s="4"/>
    </row>
    <row r="202" spans="9:11" ht="12.75">
      <c r="I202" s="4"/>
      <c r="J202" s="4"/>
      <c r="K202" s="4"/>
    </row>
    <row r="203" spans="9:11" ht="12.75">
      <c r="I203" s="4"/>
      <c r="J203" s="4"/>
      <c r="K203" s="4"/>
    </row>
    <row r="204" spans="9:11" ht="12.75">
      <c r="I204" s="4"/>
      <c r="J204" s="4"/>
      <c r="K204" s="4"/>
    </row>
    <row r="205" spans="9:11" ht="12.75">
      <c r="I205" s="4"/>
      <c r="J205" s="4"/>
      <c r="K205" s="4"/>
    </row>
    <row r="206" spans="9:11" ht="12.75">
      <c r="I206" s="4"/>
      <c r="J206" s="4"/>
      <c r="K206" s="4"/>
    </row>
    <row r="207" spans="9:11" ht="12.75">
      <c r="I207" s="4"/>
      <c r="J207" s="4"/>
      <c r="K207" s="4"/>
    </row>
    <row r="208" spans="9:11" ht="12.75">
      <c r="I208" s="4"/>
      <c r="J208" s="4"/>
      <c r="K208" s="4"/>
    </row>
    <row r="209" spans="9:11" ht="12.75">
      <c r="I209" s="4"/>
      <c r="J209" s="4"/>
      <c r="K209" s="4"/>
    </row>
    <row r="210" spans="9:11" ht="12.75">
      <c r="I210" s="4"/>
      <c r="J210" s="4"/>
      <c r="K210" s="4"/>
    </row>
    <row r="211" spans="9:11" ht="12.75">
      <c r="I211" s="4"/>
      <c r="J211" s="4"/>
      <c r="K211" s="4"/>
    </row>
    <row r="212" spans="9:11" ht="12.75">
      <c r="I212" s="4"/>
      <c r="J212" s="4"/>
      <c r="K212" s="4"/>
    </row>
    <row r="213" spans="9:11" ht="12.75">
      <c r="I213" s="4"/>
      <c r="J213" s="4"/>
      <c r="K213" s="4"/>
    </row>
    <row r="214" spans="9:11" ht="12.75">
      <c r="I214" s="4"/>
      <c r="J214" s="4"/>
      <c r="K214" s="4"/>
    </row>
    <row r="215" spans="9:11" ht="12.75">
      <c r="I215" s="4"/>
      <c r="J215" s="4"/>
      <c r="K215" s="4"/>
    </row>
    <row r="216" spans="9:11" ht="12.75">
      <c r="I216" s="4"/>
      <c r="J216" s="4"/>
      <c r="K216" s="4"/>
    </row>
    <row r="217" spans="9:11" ht="12.75">
      <c r="I217" s="4"/>
      <c r="J217" s="4"/>
      <c r="K217" s="4"/>
    </row>
    <row r="218" spans="9:11" ht="12.75">
      <c r="I218" s="4"/>
      <c r="J218" s="4"/>
      <c r="K218" s="4"/>
    </row>
    <row r="219" spans="9:11" ht="12.75">
      <c r="I219" s="4"/>
      <c r="J219" s="4"/>
      <c r="K219" s="4"/>
    </row>
    <row r="220" spans="9:11" ht="12.75">
      <c r="I220" s="4"/>
      <c r="J220" s="4"/>
      <c r="K220" s="4"/>
    </row>
    <row r="221" spans="9:11" ht="12.75">
      <c r="I221" s="4"/>
      <c r="J221" s="4"/>
      <c r="K221" s="4"/>
    </row>
    <row r="222" spans="9:11" ht="12.75">
      <c r="I222" s="4"/>
      <c r="J222" s="4"/>
      <c r="K222" s="4"/>
    </row>
    <row r="223" spans="9:11" ht="12.75">
      <c r="I223" s="4"/>
      <c r="J223" s="4"/>
      <c r="K223" s="4"/>
    </row>
    <row r="224" spans="9:11" ht="12.75">
      <c r="I224" s="4"/>
      <c r="J224" s="4"/>
      <c r="K224" s="4"/>
    </row>
    <row r="225" spans="9:11" ht="12.75">
      <c r="I225" s="4"/>
      <c r="J225" s="4"/>
      <c r="K225" s="4"/>
    </row>
    <row r="226" spans="9:11" ht="12.75">
      <c r="I226" s="4"/>
      <c r="J226" s="4"/>
      <c r="K226" s="4"/>
    </row>
    <row r="227" spans="9:11" ht="12.75">
      <c r="I227" s="4"/>
      <c r="J227" s="4"/>
      <c r="K227" s="4"/>
    </row>
    <row r="228" spans="9:11" ht="12.75">
      <c r="I228" s="4"/>
      <c r="J228" s="4"/>
      <c r="K228" s="4"/>
    </row>
    <row r="229" spans="9:11" ht="12.75">
      <c r="I229" s="4"/>
      <c r="J229" s="4"/>
      <c r="K229" s="4"/>
    </row>
    <row r="230" spans="9:11" ht="12.75">
      <c r="I230" s="4"/>
      <c r="J230" s="4"/>
      <c r="K230" s="4"/>
    </row>
    <row r="231" spans="9:11" ht="12.75">
      <c r="I231" s="4"/>
      <c r="J231" s="4"/>
      <c r="K231" s="4"/>
    </row>
    <row r="232" spans="9:11" ht="12.75">
      <c r="I232" s="4"/>
      <c r="J232" s="4"/>
      <c r="K232" s="4"/>
    </row>
    <row r="233" spans="9:11" ht="12.75">
      <c r="I233" s="4"/>
      <c r="J233" s="4"/>
      <c r="K233" s="4"/>
    </row>
    <row r="234" spans="9:11" ht="12.75">
      <c r="I234" s="4"/>
      <c r="J234" s="4"/>
      <c r="K234" s="4"/>
    </row>
    <row r="235" spans="9:11" ht="12.75">
      <c r="I235" s="4"/>
      <c r="J235" s="4"/>
      <c r="K235" s="4"/>
    </row>
    <row r="236" spans="9:11" ht="12.75">
      <c r="I236" s="4"/>
      <c r="J236" s="4"/>
      <c r="K236" s="4"/>
    </row>
    <row r="237" spans="9:11" ht="12.75">
      <c r="I237" s="4"/>
      <c r="J237" s="4"/>
      <c r="K237" s="4"/>
    </row>
    <row r="238" spans="9:11" ht="12.75">
      <c r="I238" s="4"/>
      <c r="J238" s="4"/>
      <c r="K238" s="4"/>
    </row>
    <row r="239" spans="9:11" ht="12.75">
      <c r="I239" s="4"/>
      <c r="J239" s="4"/>
      <c r="K239" s="4"/>
    </row>
    <row r="240" spans="9:11" ht="12.75">
      <c r="I240" s="4"/>
      <c r="J240" s="4"/>
      <c r="K240" s="4"/>
    </row>
    <row r="241" spans="9:11" ht="12.75">
      <c r="I241" s="4"/>
      <c r="J241" s="4"/>
      <c r="K241" s="4"/>
    </row>
    <row r="242" spans="9:11" ht="12.75">
      <c r="I242" s="4"/>
      <c r="J242" s="4"/>
      <c r="K242" s="4"/>
    </row>
    <row r="243" spans="9:11" ht="12.75">
      <c r="I243" s="4"/>
      <c r="J243" s="4"/>
      <c r="K243" s="4"/>
    </row>
    <row r="244" spans="9:11" ht="12.75">
      <c r="I244" s="4"/>
      <c r="J244" s="4"/>
      <c r="K244" s="4"/>
    </row>
    <row r="245" spans="9:11" ht="12.75">
      <c r="I245" s="4"/>
      <c r="J245" s="4"/>
      <c r="K245" s="4"/>
    </row>
    <row r="246" spans="9:11" ht="12.75">
      <c r="I246" s="4"/>
      <c r="J246" s="4"/>
      <c r="K246" s="4"/>
    </row>
    <row r="247" spans="9:11" ht="12.75">
      <c r="I247" s="4"/>
      <c r="J247" s="4"/>
      <c r="K247" s="4"/>
    </row>
    <row r="248" spans="9:11" ht="12.75">
      <c r="I248" s="4"/>
      <c r="J248" s="4"/>
      <c r="K248" s="4"/>
    </row>
    <row r="249" spans="9:11" ht="12.75">
      <c r="I249" s="4"/>
      <c r="J249" s="4"/>
      <c r="K249" s="4"/>
    </row>
    <row r="250" spans="9:11" ht="12.75">
      <c r="I250" s="4"/>
      <c r="J250" s="4"/>
      <c r="K250" s="4"/>
    </row>
    <row r="251" spans="9:11" ht="12.75">
      <c r="I251" s="4"/>
      <c r="J251" s="4"/>
      <c r="K251" s="4"/>
    </row>
    <row r="252" spans="9:11" ht="12.75">
      <c r="I252" s="4"/>
      <c r="J252" s="4"/>
      <c r="K252" s="4"/>
    </row>
    <row r="253" spans="9:11" ht="12.75">
      <c r="I253" s="4"/>
      <c r="J253" s="4"/>
      <c r="K253" s="4"/>
    </row>
    <row r="254" spans="9:11" ht="12.75">
      <c r="I254" s="4"/>
      <c r="J254" s="4"/>
      <c r="K254" s="4"/>
    </row>
    <row r="255" spans="9:11" ht="12.75">
      <c r="I255" s="4"/>
      <c r="J255" s="4"/>
      <c r="K255" s="4"/>
    </row>
    <row r="256" spans="9:11" ht="12.75">
      <c r="I256" s="4"/>
      <c r="J256" s="4"/>
      <c r="K256" s="4"/>
    </row>
    <row r="257" spans="9:11" ht="12.75">
      <c r="I257" s="4"/>
      <c r="J257" s="4"/>
      <c r="K257" s="4"/>
    </row>
    <row r="258" spans="9:11" ht="12.75">
      <c r="I258" s="4"/>
      <c r="J258" s="4"/>
      <c r="K258" s="4"/>
    </row>
    <row r="259" spans="9:11" ht="12.75">
      <c r="I259" s="4"/>
      <c r="J259" s="4"/>
      <c r="K259" s="4"/>
    </row>
    <row r="260" spans="9:11" ht="12.75">
      <c r="I260" s="4"/>
      <c r="J260" s="4"/>
      <c r="K260" s="4"/>
    </row>
    <row r="261" spans="9:11" ht="12.75">
      <c r="I261" s="4"/>
      <c r="J261" s="4"/>
      <c r="K261" s="4"/>
    </row>
    <row r="262" spans="9:11" ht="12.75">
      <c r="I262" s="4"/>
      <c r="J262" s="4"/>
      <c r="K262" s="4"/>
    </row>
    <row r="263" spans="9:11" ht="12.75">
      <c r="I263" s="4"/>
      <c r="J263" s="4"/>
      <c r="K263" s="4"/>
    </row>
    <row r="264" spans="9:11" ht="12.75">
      <c r="I264" s="4"/>
      <c r="J264" s="4"/>
      <c r="K264" s="4"/>
    </row>
    <row r="265" spans="9:11" ht="12.75">
      <c r="I265" s="4"/>
      <c r="J265" s="4"/>
      <c r="K265" s="4"/>
    </row>
    <row r="266" spans="9:11" ht="12.75">
      <c r="I266" s="4"/>
      <c r="J266" s="4"/>
      <c r="K266" s="4"/>
    </row>
    <row r="267" spans="9:11" ht="12.75">
      <c r="I267" s="4"/>
      <c r="J267" s="4"/>
      <c r="K267" s="4"/>
    </row>
    <row r="268" spans="9:11" ht="12.75">
      <c r="I268" s="4"/>
      <c r="J268" s="4"/>
      <c r="K268" s="4"/>
    </row>
    <row r="269" spans="9:11" ht="12.75">
      <c r="I269" s="4"/>
      <c r="J269" s="4"/>
      <c r="K269" s="4"/>
    </row>
    <row r="270" spans="9:11" ht="12.75">
      <c r="I270" s="4"/>
      <c r="J270" s="4"/>
      <c r="K270" s="4"/>
    </row>
    <row r="271" spans="9:11" ht="12.75">
      <c r="I271" s="4"/>
      <c r="J271" s="4"/>
      <c r="K271" s="4"/>
    </row>
    <row r="272" spans="9:11" ht="12.75">
      <c r="I272" s="4"/>
      <c r="J272" s="4"/>
      <c r="K272" s="4"/>
    </row>
    <row r="273" spans="9:11" ht="12.75">
      <c r="I273" s="4"/>
      <c r="J273" s="4"/>
      <c r="K273" s="4"/>
    </row>
    <row r="274" spans="9:11" ht="12.75">
      <c r="I274" s="4"/>
      <c r="J274" s="4"/>
      <c r="K274" s="4"/>
    </row>
    <row r="275" spans="9:11" ht="12.75">
      <c r="I275" s="4"/>
      <c r="J275" s="4"/>
      <c r="K275" s="4"/>
    </row>
    <row r="276" spans="9:11" ht="12.75">
      <c r="I276" s="4"/>
      <c r="J276" s="4"/>
      <c r="K276" s="4"/>
    </row>
    <row r="277" spans="9:11" ht="12.75">
      <c r="I277" s="4"/>
      <c r="J277" s="4"/>
      <c r="K277" s="4"/>
    </row>
    <row r="278" spans="9:11" ht="12.75">
      <c r="I278" s="4"/>
      <c r="J278" s="4"/>
      <c r="K278" s="4"/>
    </row>
    <row r="279" spans="9:11" ht="12.75">
      <c r="I279" s="4"/>
      <c r="J279" s="4"/>
      <c r="K279" s="4"/>
    </row>
    <row r="280" spans="9:11" ht="12.75">
      <c r="I280" s="4"/>
      <c r="J280" s="4"/>
      <c r="K280" s="4"/>
    </row>
    <row r="281" spans="9:11" ht="12.75">
      <c r="I281" s="4"/>
      <c r="J281" s="4"/>
      <c r="K281" s="4"/>
    </row>
    <row r="282" spans="9:11" ht="12.75">
      <c r="I282" s="4"/>
      <c r="J282" s="4"/>
      <c r="K282" s="4"/>
    </row>
    <row r="283" spans="9:11" ht="12.75">
      <c r="I283" s="4"/>
      <c r="J283" s="4"/>
      <c r="K283" s="4"/>
    </row>
    <row r="284" spans="9:11" ht="12.75">
      <c r="I284" s="4"/>
      <c r="J284" s="4"/>
      <c r="K284" s="4"/>
    </row>
    <row r="285" spans="9:11" ht="12.75">
      <c r="I285" s="4"/>
      <c r="J285" s="4"/>
      <c r="K285" s="4"/>
    </row>
    <row r="286" spans="9:11" ht="12.75">
      <c r="I286" s="4"/>
      <c r="J286" s="4"/>
      <c r="K286" s="4"/>
    </row>
    <row r="287" spans="9:11" ht="12.75">
      <c r="I287" s="4"/>
      <c r="J287" s="4"/>
      <c r="K287" s="4"/>
    </row>
    <row r="288" spans="9:11" ht="12.75">
      <c r="I288" s="4"/>
      <c r="J288" s="4"/>
      <c r="K288" s="4"/>
    </row>
    <row r="289" spans="9:11" ht="12.75">
      <c r="I289" s="4"/>
      <c r="J289" s="4"/>
      <c r="K289" s="4"/>
    </row>
    <row r="290" spans="9:11" ht="12.75">
      <c r="I290" s="4"/>
      <c r="J290" s="4"/>
      <c r="K290" s="4"/>
    </row>
    <row r="291" spans="9:11" ht="12.75">
      <c r="I291" s="4"/>
      <c r="J291" s="4"/>
      <c r="K291" s="4"/>
    </row>
    <row r="292" spans="9:11" ht="12.75">
      <c r="I292" s="4"/>
      <c r="J292" s="4"/>
      <c r="K292" s="4"/>
    </row>
    <row r="293" spans="9:11" ht="12.75">
      <c r="I293" s="4"/>
      <c r="J293" s="4"/>
      <c r="K293" s="4"/>
    </row>
    <row r="294" spans="9:11" ht="12.75">
      <c r="I294" s="4"/>
      <c r="J294" s="4"/>
      <c r="K294" s="4"/>
    </row>
    <row r="295" spans="9:11" ht="12.75">
      <c r="I295" s="4"/>
      <c r="J295" s="4"/>
      <c r="K295" s="4"/>
    </row>
    <row r="296" spans="9:11" ht="12.75">
      <c r="I296" s="4"/>
      <c r="J296" s="4"/>
      <c r="K296" s="4"/>
    </row>
    <row r="297" spans="9:11" ht="12.75">
      <c r="I297" s="4"/>
      <c r="J297" s="4"/>
      <c r="K297" s="4"/>
    </row>
    <row r="298" spans="9:11" ht="12.75">
      <c r="I298" s="4"/>
      <c r="J298" s="4"/>
      <c r="K298" s="4"/>
    </row>
    <row r="299" spans="9:11" ht="12.75">
      <c r="I299" s="4"/>
      <c r="J299" s="4"/>
      <c r="K299" s="4"/>
    </row>
    <row r="300" spans="9:11" ht="12.75">
      <c r="I300" s="4"/>
      <c r="J300" s="4"/>
      <c r="K300" s="4"/>
    </row>
    <row r="301" spans="9:11" ht="12.75">
      <c r="I301" s="4"/>
      <c r="J301" s="4"/>
      <c r="K301" s="4"/>
    </row>
    <row r="302" spans="9:11" ht="12.75">
      <c r="I302" s="4"/>
      <c r="J302" s="4"/>
      <c r="K302" s="4"/>
    </row>
    <row r="303" spans="9:11" ht="12.75">
      <c r="I303" s="4"/>
      <c r="J303" s="4"/>
      <c r="K303" s="4"/>
    </row>
    <row r="304" spans="9:11" ht="12.75">
      <c r="I304" s="4"/>
      <c r="J304" s="4"/>
      <c r="K304" s="4"/>
    </row>
    <row r="305" spans="9:11" ht="12.75">
      <c r="I305" s="4"/>
      <c r="J305" s="4"/>
      <c r="K305" s="4"/>
    </row>
    <row r="306" spans="9:11" ht="12.75">
      <c r="I306" s="4"/>
      <c r="J306" s="4"/>
      <c r="K306" s="4"/>
    </row>
    <row r="307" spans="9:11" ht="12.75">
      <c r="I307" s="4"/>
      <c r="J307" s="4"/>
      <c r="K307" s="4"/>
    </row>
    <row r="308" spans="9:11" ht="12.75">
      <c r="I308" s="4"/>
      <c r="J308" s="4"/>
      <c r="K308" s="4"/>
    </row>
    <row r="309" spans="9:11" ht="12.75">
      <c r="I309" s="4"/>
      <c r="J309" s="4"/>
      <c r="K309" s="4"/>
    </row>
    <row r="310" spans="9:11" ht="12.75">
      <c r="I310" s="4"/>
      <c r="J310" s="4"/>
      <c r="K310" s="4"/>
    </row>
    <row r="311" spans="9:11" ht="12.75">
      <c r="I311" s="4"/>
      <c r="J311" s="4"/>
      <c r="K311" s="4"/>
    </row>
    <row r="312" spans="9:11" ht="12.75">
      <c r="I312" s="4"/>
      <c r="J312" s="4"/>
      <c r="K312" s="4"/>
    </row>
    <row r="313" spans="9:11" ht="12.75">
      <c r="I313" s="4"/>
      <c r="J313" s="4"/>
      <c r="K313" s="4"/>
    </row>
    <row r="314" spans="9:11" ht="12.75">
      <c r="I314" s="4"/>
      <c r="J314" s="4"/>
      <c r="K314" s="4"/>
    </row>
    <row r="315" spans="9:11" ht="12.75">
      <c r="I315" s="4"/>
      <c r="J315" s="4"/>
      <c r="K315" s="4"/>
    </row>
    <row r="316" spans="9:11" ht="12.75">
      <c r="I316" s="4"/>
      <c r="J316" s="4"/>
      <c r="K316" s="4"/>
    </row>
    <row r="317" spans="9:11" ht="12.75">
      <c r="I317" s="4"/>
      <c r="J317" s="4"/>
      <c r="K317" s="4"/>
    </row>
    <row r="318" spans="9:11" ht="12.75">
      <c r="I318" s="4"/>
      <c r="J318" s="4"/>
      <c r="K318" s="4"/>
    </row>
    <row r="319" spans="9:11" ht="12.75">
      <c r="I319" s="4"/>
      <c r="J319" s="4"/>
      <c r="K319" s="4"/>
    </row>
    <row r="320" spans="9:11" ht="12.75">
      <c r="I320" s="4"/>
      <c r="J320" s="4"/>
      <c r="K320" s="4"/>
    </row>
    <row r="321" spans="9:11" ht="12.75">
      <c r="I321" s="4"/>
      <c r="J321" s="4"/>
      <c r="K321" s="4"/>
    </row>
    <row r="322" spans="9:11" ht="12.75">
      <c r="I322" s="4"/>
      <c r="J322" s="4"/>
      <c r="K322" s="4"/>
    </row>
    <row r="323" spans="9:11" ht="12.75">
      <c r="I323" s="4"/>
      <c r="J323" s="4"/>
      <c r="K323" s="4"/>
    </row>
    <row r="324" spans="9:11" ht="12.75">
      <c r="I324" s="4"/>
      <c r="J324" s="4"/>
      <c r="K324" s="4"/>
    </row>
    <row r="325" spans="9:11" ht="12.75">
      <c r="I325" s="4"/>
      <c r="J325" s="4"/>
      <c r="K325" s="4"/>
    </row>
    <row r="326" spans="9:11" ht="12.75">
      <c r="I326" s="4"/>
      <c r="J326" s="4"/>
      <c r="K326" s="4"/>
    </row>
    <row r="327" spans="9:11" ht="12.75">
      <c r="I327" s="4"/>
      <c r="J327" s="4"/>
      <c r="K327" s="4"/>
    </row>
    <row r="328" spans="9:11" ht="12.75">
      <c r="I328" s="4"/>
      <c r="J328" s="4"/>
      <c r="K328" s="4"/>
    </row>
    <row r="329" spans="9:11" ht="12.75">
      <c r="I329" s="4"/>
      <c r="J329" s="4"/>
      <c r="K329" s="4"/>
    </row>
    <row r="330" spans="9:11" ht="12.75">
      <c r="I330" s="4"/>
      <c r="J330" s="4"/>
      <c r="K330" s="4"/>
    </row>
    <row r="331" spans="9:11" ht="12.75">
      <c r="I331" s="4"/>
      <c r="J331" s="4"/>
      <c r="K331" s="4"/>
    </row>
    <row r="332" spans="9:11" ht="12.75">
      <c r="I332" s="4"/>
      <c r="J332" s="4"/>
      <c r="K332" s="4"/>
    </row>
    <row r="333" spans="9:11" ht="12.75">
      <c r="I333" s="4"/>
      <c r="J333" s="4"/>
      <c r="K333" s="4"/>
    </row>
    <row r="334" spans="9:11" ht="12.75">
      <c r="I334" s="4"/>
      <c r="J334" s="4"/>
      <c r="K334" s="4"/>
    </row>
    <row r="335" spans="9:11" ht="12.75">
      <c r="I335" s="4"/>
      <c r="J335" s="4"/>
      <c r="K335" s="4"/>
    </row>
    <row r="336" spans="9:11" ht="12.75">
      <c r="I336" s="4"/>
      <c r="J336" s="4"/>
      <c r="K336" s="4"/>
    </row>
    <row r="337" spans="9:11" ht="12.75">
      <c r="I337" s="4"/>
      <c r="J337" s="4"/>
      <c r="K337" s="4"/>
    </row>
    <row r="338" spans="9:11" ht="12.75">
      <c r="I338" s="4"/>
      <c r="J338" s="4"/>
      <c r="K338" s="4"/>
    </row>
    <row r="339" spans="9:11" ht="12.75">
      <c r="I339" s="4"/>
      <c r="J339" s="4"/>
      <c r="K339" s="4"/>
    </row>
    <row r="340" spans="9:11" ht="12.75">
      <c r="I340" s="4"/>
      <c r="J340" s="4"/>
      <c r="K340" s="4"/>
    </row>
    <row r="341" spans="9:11" ht="12.75">
      <c r="I341" s="4"/>
      <c r="J341" s="4"/>
      <c r="K341" s="4"/>
    </row>
    <row r="342" spans="9:11" ht="12.75">
      <c r="I342" s="4"/>
      <c r="J342" s="4"/>
      <c r="K342" s="4"/>
    </row>
    <row r="343" spans="9:11" ht="12.75">
      <c r="I343" s="4"/>
      <c r="J343" s="4"/>
      <c r="K343" s="4"/>
    </row>
    <row r="344" spans="9:11" ht="12.75">
      <c r="I344" s="4"/>
      <c r="J344" s="4"/>
      <c r="K344" s="4"/>
    </row>
    <row r="345" spans="9:11" ht="12.75">
      <c r="I345" s="4"/>
      <c r="J345" s="4"/>
      <c r="K345" s="4"/>
    </row>
    <row r="346" spans="9:11" ht="12.75">
      <c r="I346" s="4"/>
      <c r="J346" s="4"/>
      <c r="K346" s="4"/>
    </row>
    <row r="347" spans="9:11" ht="12.75">
      <c r="I347" s="4"/>
      <c r="J347" s="4"/>
      <c r="K347" s="4"/>
    </row>
    <row r="348" spans="9:11" ht="12.75">
      <c r="I348" s="4"/>
      <c r="J348" s="4"/>
      <c r="K348" s="4"/>
    </row>
    <row r="349" spans="9:11" ht="12.75">
      <c r="I349" s="4"/>
      <c r="J349" s="4"/>
      <c r="K349" s="4"/>
    </row>
    <row r="350" spans="9:11" ht="12.75">
      <c r="I350" s="4"/>
      <c r="J350" s="4"/>
      <c r="K350" s="4"/>
    </row>
    <row r="351" spans="9:11" ht="12.75">
      <c r="I351" s="4"/>
      <c r="J351" s="4"/>
      <c r="K351" s="4"/>
    </row>
    <row r="352" spans="9:11" ht="12.75">
      <c r="I352" s="4"/>
      <c r="J352" s="4"/>
      <c r="K352" s="4"/>
    </row>
    <row r="353" spans="9:11" ht="12.75">
      <c r="I353" s="4"/>
      <c r="J353" s="4"/>
      <c r="K353" s="4"/>
    </row>
    <row r="354" spans="9:11" ht="12.75">
      <c r="I354" s="4"/>
      <c r="J354" s="4"/>
      <c r="K354" s="4"/>
    </row>
    <row r="355" spans="9:11" ht="12.75">
      <c r="I355" s="4"/>
      <c r="J355" s="4"/>
      <c r="K355" s="4"/>
    </row>
    <row r="356" spans="9:11" ht="12.75">
      <c r="I356" s="4"/>
      <c r="J356" s="4"/>
      <c r="K356" s="4"/>
    </row>
    <row r="357" spans="9:11" ht="12.75">
      <c r="I357" s="4"/>
      <c r="J357" s="4"/>
      <c r="K357" s="4"/>
    </row>
    <row r="358" spans="9:11" ht="12.75">
      <c r="I358" s="4"/>
      <c r="J358" s="4"/>
      <c r="K358" s="4"/>
    </row>
    <row r="359" spans="9:11" ht="12.75">
      <c r="I359" s="4"/>
      <c r="J359" s="4"/>
      <c r="K359" s="4"/>
    </row>
    <row r="360" spans="9:11" ht="12.75">
      <c r="I360" s="4"/>
      <c r="J360" s="4"/>
      <c r="K360" s="4"/>
    </row>
    <row r="361" spans="9:11" ht="12.75">
      <c r="I361" s="4"/>
      <c r="J361" s="4"/>
      <c r="K361" s="4"/>
    </row>
    <row r="362" spans="9:11" ht="12.75">
      <c r="I362" s="4"/>
      <c r="J362" s="4"/>
      <c r="K362" s="4"/>
    </row>
    <row r="363" spans="9:11" ht="12.75">
      <c r="I363" s="4"/>
      <c r="J363" s="4"/>
      <c r="K363" s="4"/>
    </row>
    <row r="364" spans="9:11" ht="12.75">
      <c r="I364" s="4"/>
      <c r="J364" s="4"/>
      <c r="K364" s="4"/>
    </row>
    <row r="365" spans="9:11" ht="12.75">
      <c r="I365" s="4"/>
      <c r="J365" s="4"/>
      <c r="K365" s="4"/>
    </row>
    <row r="366" spans="9:11" ht="12.75">
      <c r="I366" s="4"/>
      <c r="J366" s="4"/>
      <c r="K366" s="4"/>
    </row>
    <row r="367" spans="9:11" ht="12.75">
      <c r="I367" s="4"/>
      <c r="J367" s="4"/>
      <c r="K367" s="4"/>
    </row>
    <row r="368" spans="9:11" ht="12.75">
      <c r="I368" s="4"/>
      <c r="J368" s="4"/>
      <c r="K368" s="4"/>
    </row>
    <row r="369" spans="9:11" ht="12.75">
      <c r="I369" s="4"/>
      <c r="J369" s="4"/>
      <c r="K369" s="4"/>
    </row>
    <row r="370" spans="9:11" ht="12.75">
      <c r="I370" s="4"/>
      <c r="J370" s="4"/>
      <c r="K370" s="4"/>
    </row>
    <row r="371" spans="9:11" ht="12.75">
      <c r="I371" s="4"/>
      <c r="J371" s="4"/>
      <c r="K371" s="4"/>
    </row>
    <row r="372" spans="9:11" ht="12.75">
      <c r="I372" s="4"/>
      <c r="J372" s="4"/>
      <c r="K372" s="4"/>
    </row>
    <row r="373" spans="9:11" ht="12.75">
      <c r="I373" s="4"/>
      <c r="J373" s="4"/>
      <c r="K373" s="4"/>
    </row>
    <row r="374" spans="9:11" ht="12.75">
      <c r="I374" s="4"/>
      <c r="J374" s="4"/>
      <c r="K374" s="4"/>
    </row>
  </sheetData>
  <mergeCells count="1">
    <mergeCell ref="B1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374"/>
  <sheetViews>
    <sheetView workbookViewId="0" topLeftCell="A1">
      <pane ySplit="19" topLeftCell="BM21" activePane="bottomLeft" state="frozen"/>
      <selection pane="topLeft" activeCell="A1" sqref="A1"/>
      <selection pane="bottomLeft" activeCell="F25" sqref="F25"/>
    </sheetView>
  </sheetViews>
  <sheetFormatPr defaultColWidth="9.140625" defaultRowHeight="12.75"/>
  <cols>
    <col min="1" max="1" width="3.8515625" style="0" customWidth="1"/>
    <col min="2" max="2" width="24.00390625" style="0" bestFit="1" customWidth="1"/>
    <col min="12" max="12" width="9.140625" style="7" customWidth="1"/>
  </cols>
  <sheetData>
    <row r="1" spans="1:15" ht="12.75">
      <c r="A1" s="8"/>
      <c r="B1" s="85" t="s">
        <v>112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9"/>
      <c r="O1" s="9"/>
    </row>
    <row r="2" spans="1:15" ht="12.75">
      <c r="A2" s="8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"/>
      <c r="O2" s="9"/>
    </row>
    <row r="3" spans="1:15" ht="15">
      <c r="A3" s="10"/>
      <c r="B3" s="10" t="s">
        <v>18</v>
      </c>
      <c r="C3" s="10" t="s">
        <v>19</v>
      </c>
      <c r="D3" s="10"/>
      <c r="E3" s="10"/>
      <c r="F3" s="8"/>
      <c r="G3" s="8"/>
      <c r="H3" s="11"/>
      <c r="I3" s="12"/>
      <c r="J3" s="12"/>
      <c r="K3" s="12"/>
      <c r="L3" s="9" t="s">
        <v>0</v>
      </c>
      <c r="M3" s="13"/>
      <c r="N3" s="9" t="s">
        <v>33</v>
      </c>
      <c r="O3" s="9" t="s">
        <v>33</v>
      </c>
    </row>
    <row r="4" spans="1:15" ht="15">
      <c r="A4" s="14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  <c r="J4" s="17" t="s">
        <v>16</v>
      </c>
      <c r="K4" s="9" t="s">
        <v>9</v>
      </c>
      <c r="L4" s="9" t="s">
        <v>10</v>
      </c>
      <c r="M4" s="9" t="s">
        <v>11</v>
      </c>
      <c r="N4" s="9" t="s">
        <v>34</v>
      </c>
      <c r="O4" s="9" t="s">
        <v>9</v>
      </c>
    </row>
    <row r="5" spans="1:15" ht="12.75">
      <c r="A5" s="1"/>
      <c r="B5" s="26" t="s">
        <v>113</v>
      </c>
      <c r="C5" s="27">
        <f>J23</f>
        <v>1452</v>
      </c>
      <c r="D5" s="27">
        <f>J40</f>
        <v>0</v>
      </c>
      <c r="E5" s="27">
        <f>J57</f>
        <v>0</v>
      </c>
      <c r="F5" s="27">
        <f>J74</f>
        <v>0</v>
      </c>
      <c r="G5" s="27">
        <f>J91</f>
        <v>0</v>
      </c>
      <c r="H5" s="27">
        <f>J108</f>
        <v>0</v>
      </c>
      <c r="I5" s="27">
        <f>I125</f>
        <v>0</v>
      </c>
      <c r="J5" s="27">
        <f>I142</f>
        <v>0</v>
      </c>
      <c r="K5" s="22">
        <f aca="true" t="shared" si="0" ref="K5:K14">SUM(C5:J5)</f>
        <v>1452</v>
      </c>
      <c r="L5" s="18">
        <f aca="true" t="shared" si="1" ref="L5:L14">SUM(K23+K40+K57+K74+K91+K108+J125+J142)</f>
        <v>7</v>
      </c>
      <c r="M5" s="19">
        <f aca="true" t="shared" si="2" ref="M5:M14">IF(K5=0,0,SUM(K5/L5))</f>
        <v>207.42857142857142</v>
      </c>
      <c r="N5" s="24">
        <f aca="true" t="shared" si="3" ref="N5:N14">MAX(C23:I23,C40:I40,C57:I57,C74:I74,C91:I91,C108:I108,C125:H125,C142:H142)</f>
        <v>243</v>
      </c>
      <c r="O5" s="24">
        <f aca="true" t="shared" si="4" ref="O5:O14">MAX(C5:J5)</f>
        <v>1452</v>
      </c>
    </row>
    <row r="6" spans="1:15" ht="12.75">
      <c r="A6" s="1"/>
      <c r="B6" s="26" t="s">
        <v>114</v>
      </c>
      <c r="C6" s="27">
        <f aca="true" t="shared" si="5" ref="C6:C14">J24</f>
        <v>1406</v>
      </c>
      <c r="D6" s="27">
        <f aca="true" t="shared" si="6" ref="D6:D14">J41</f>
        <v>0</v>
      </c>
      <c r="E6" s="27">
        <f aca="true" t="shared" si="7" ref="E6:E14">J58</f>
        <v>0</v>
      </c>
      <c r="F6" s="27">
        <f aca="true" t="shared" si="8" ref="F6:F14">J75</f>
        <v>0</v>
      </c>
      <c r="G6" s="27">
        <f aca="true" t="shared" si="9" ref="G6:G14">J92</f>
        <v>0</v>
      </c>
      <c r="H6" s="27">
        <f aca="true" t="shared" si="10" ref="H6:H14">J109</f>
        <v>0</v>
      </c>
      <c r="I6" s="27">
        <f aca="true" t="shared" si="11" ref="I6:I14">I126</f>
        <v>0</v>
      </c>
      <c r="J6" s="27">
        <f aca="true" t="shared" si="12" ref="J6:J14">I143</f>
        <v>0</v>
      </c>
      <c r="K6" s="22">
        <f t="shared" si="0"/>
        <v>1406</v>
      </c>
      <c r="L6" s="18">
        <f t="shared" si="1"/>
        <v>7</v>
      </c>
      <c r="M6" s="19">
        <f t="shared" si="2"/>
        <v>200.85714285714286</v>
      </c>
      <c r="N6" s="24">
        <f t="shared" si="3"/>
        <v>224</v>
      </c>
      <c r="O6" s="24">
        <f t="shared" si="4"/>
        <v>1406</v>
      </c>
    </row>
    <row r="7" spans="1:15" ht="12.75">
      <c r="A7" s="1"/>
      <c r="B7" s="26" t="s">
        <v>115</v>
      </c>
      <c r="C7" s="27">
        <f t="shared" si="5"/>
        <v>925</v>
      </c>
      <c r="D7" s="27">
        <f t="shared" si="6"/>
        <v>0</v>
      </c>
      <c r="E7" s="27">
        <f t="shared" si="7"/>
        <v>0</v>
      </c>
      <c r="F7" s="27">
        <f t="shared" si="8"/>
        <v>0</v>
      </c>
      <c r="G7" s="27">
        <f t="shared" si="9"/>
        <v>0</v>
      </c>
      <c r="H7" s="27">
        <f t="shared" si="10"/>
        <v>0</v>
      </c>
      <c r="I7" s="27">
        <f t="shared" si="11"/>
        <v>0</v>
      </c>
      <c r="J7" s="27">
        <f t="shared" si="12"/>
        <v>0</v>
      </c>
      <c r="K7" s="22">
        <f t="shared" si="0"/>
        <v>925</v>
      </c>
      <c r="L7" s="18">
        <f t="shared" si="1"/>
        <v>5</v>
      </c>
      <c r="M7" s="19">
        <f t="shared" si="2"/>
        <v>185</v>
      </c>
      <c r="N7" s="24">
        <f t="shared" si="3"/>
        <v>212</v>
      </c>
      <c r="O7" s="24">
        <f t="shared" si="4"/>
        <v>925</v>
      </c>
    </row>
    <row r="8" spans="1:15" ht="12.75">
      <c r="A8" s="1"/>
      <c r="B8" s="26" t="s">
        <v>44</v>
      </c>
      <c r="C8" s="27">
        <f t="shared" si="5"/>
        <v>0</v>
      </c>
      <c r="D8" s="27">
        <f t="shared" si="6"/>
        <v>0</v>
      </c>
      <c r="E8" s="27">
        <f t="shared" si="7"/>
        <v>0</v>
      </c>
      <c r="F8" s="27">
        <f t="shared" si="8"/>
        <v>0</v>
      </c>
      <c r="G8" s="27">
        <f t="shared" si="9"/>
        <v>0</v>
      </c>
      <c r="H8" s="27">
        <f t="shared" si="10"/>
        <v>0</v>
      </c>
      <c r="I8" s="27">
        <f t="shared" si="11"/>
        <v>0</v>
      </c>
      <c r="J8" s="27">
        <f t="shared" si="12"/>
        <v>0</v>
      </c>
      <c r="K8" s="22">
        <f t="shared" si="0"/>
        <v>0</v>
      </c>
      <c r="L8" s="18">
        <f t="shared" si="1"/>
        <v>0</v>
      </c>
      <c r="M8" s="19">
        <f t="shared" si="2"/>
        <v>0</v>
      </c>
      <c r="N8" s="24">
        <f t="shared" si="3"/>
        <v>0</v>
      </c>
      <c r="O8" s="24">
        <f t="shared" si="4"/>
        <v>0</v>
      </c>
    </row>
    <row r="9" spans="1:15" ht="12.75">
      <c r="A9" s="1"/>
      <c r="B9" s="26" t="s">
        <v>116</v>
      </c>
      <c r="C9" s="27">
        <f t="shared" si="5"/>
        <v>1059</v>
      </c>
      <c r="D9" s="27">
        <f t="shared" si="6"/>
        <v>0</v>
      </c>
      <c r="E9" s="27">
        <f t="shared" si="7"/>
        <v>0</v>
      </c>
      <c r="F9" s="27">
        <f t="shared" si="8"/>
        <v>0</v>
      </c>
      <c r="G9" s="27">
        <f t="shared" si="9"/>
        <v>0</v>
      </c>
      <c r="H9" s="27">
        <f t="shared" si="10"/>
        <v>0</v>
      </c>
      <c r="I9" s="27">
        <f t="shared" si="11"/>
        <v>0</v>
      </c>
      <c r="J9" s="27">
        <f t="shared" si="12"/>
        <v>0</v>
      </c>
      <c r="K9" s="22">
        <f t="shared" si="0"/>
        <v>1059</v>
      </c>
      <c r="L9" s="18">
        <f t="shared" si="1"/>
        <v>6</v>
      </c>
      <c r="M9" s="19">
        <f t="shared" si="2"/>
        <v>176.5</v>
      </c>
      <c r="N9" s="24">
        <f t="shared" si="3"/>
        <v>200</v>
      </c>
      <c r="O9" s="24">
        <f t="shared" si="4"/>
        <v>1059</v>
      </c>
    </row>
    <row r="10" spans="1:15" ht="12.75">
      <c r="A10" s="1"/>
      <c r="B10" s="26" t="s">
        <v>117</v>
      </c>
      <c r="C10" s="27">
        <f t="shared" si="5"/>
        <v>670</v>
      </c>
      <c r="D10" s="27">
        <f t="shared" si="6"/>
        <v>0</v>
      </c>
      <c r="E10" s="27">
        <f t="shared" si="7"/>
        <v>0</v>
      </c>
      <c r="F10" s="27">
        <f t="shared" si="8"/>
        <v>0</v>
      </c>
      <c r="G10" s="27">
        <f t="shared" si="9"/>
        <v>0</v>
      </c>
      <c r="H10" s="27">
        <f t="shared" si="10"/>
        <v>0</v>
      </c>
      <c r="I10" s="27">
        <f t="shared" si="11"/>
        <v>0</v>
      </c>
      <c r="J10" s="27">
        <f t="shared" si="12"/>
        <v>0</v>
      </c>
      <c r="K10" s="22">
        <f t="shared" si="0"/>
        <v>670</v>
      </c>
      <c r="L10" s="18">
        <f t="shared" si="1"/>
        <v>4</v>
      </c>
      <c r="M10" s="19">
        <f t="shared" si="2"/>
        <v>167.5</v>
      </c>
      <c r="N10" s="24">
        <f t="shared" si="3"/>
        <v>180</v>
      </c>
      <c r="O10" s="24">
        <f t="shared" si="4"/>
        <v>670</v>
      </c>
    </row>
    <row r="11" spans="1:15" ht="12.75">
      <c r="A11" s="1"/>
      <c r="B11" s="26" t="s">
        <v>118</v>
      </c>
      <c r="C11" s="27">
        <f t="shared" si="5"/>
        <v>0</v>
      </c>
      <c r="D11" s="27">
        <f t="shared" si="6"/>
        <v>0</v>
      </c>
      <c r="E11" s="27">
        <f t="shared" si="7"/>
        <v>0</v>
      </c>
      <c r="F11" s="27">
        <f t="shared" si="8"/>
        <v>0</v>
      </c>
      <c r="G11" s="27">
        <f t="shared" si="9"/>
        <v>0</v>
      </c>
      <c r="H11" s="27">
        <f t="shared" si="10"/>
        <v>0</v>
      </c>
      <c r="I11" s="27">
        <f t="shared" si="11"/>
        <v>0</v>
      </c>
      <c r="J11" s="27">
        <f t="shared" si="12"/>
        <v>0</v>
      </c>
      <c r="K11" s="22">
        <f t="shared" si="0"/>
        <v>0</v>
      </c>
      <c r="L11" s="18">
        <f t="shared" si="1"/>
        <v>0</v>
      </c>
      <c r="M11" s="19">
        <f t="shared" si="2"/>
        <v>0</v>
      </c>
      <c r="N11" s="24">
        <f t="shared" si="3"/>
        <v>0</v>
      </c>
      <c r="O11" s="24">
        <f t="shared" si="4"/>
        <v>0</v>
      </c>
    </row>
    <row r="12" spans="1:15" ht="12.75">
      <c r="A12" s="1"/>
      <c r="B12" s="26" t="s">
        <v>119</v>
      </c>
      <c r="C12" s="27">
        <f t="shared" si="5"/>
        <v>0</v>
      </c>
      <c r="D12" s="27">
        <f t="shared" si="6"/>
        <v>0</v>
      </c>
      <c r="E12" s="27">
        <f t="shared" si="7"/>
        <v>0</v>
      </c>
      <c r="F12" s="27">
        <f t="shared" si="8"/>
        <v>0</v>
      </c>
      <c r="G12" s="27">
        <f t="shared" si="9"/>
        <v>0</v>
      </c>
      <c r="H12" s="27">
        <f t="shared" si="10"/>
        <v>0</v>
      </c>
      <c r="I12" s="27">
        <f t="shared" si="11"/>
        <v>0</v>
      </c>
      <c r="J12" s="27">
        <f t="shared" si="12"/>
        <v>0</v>
      </c>
      <c r="K12" s="22">
        <f t="shared" si="0"/>
        <v>0</v>
      </c>
      <c r="L12" s="18">
        <f t="shared" si="1"/>
        <v>0</v>
      </c>
      <c r="M12" s="19">
        <f t="shared" si="2"/>
        <v>0</v>
      </c>
      <c r="N12" s="24">
        <f t="shared" si="3"/>
        <v>0</v>
      </c>
      <c r="O12" s="24">
        <f t="shared" si="4"/>
        <v>0</v>
      </c>
    </row>
    <row r="13" spans="1:15" ht="12.75">
      <c r="A13" s="1"/>
      <c r="B13" s="62" t="s">
        <v>120</v>
      </c>
      <c r="C13" s="27">
        <f t="shared" si="5"/>
        <v>1217</v>
      </c>
      <c r="D13" s="27">
        <f t="shared" si="6"/>
        <v>0</v>
      </c>
      <c r="E13" s="27">
        <f t="shared" si="7"/>
        <v>0</v>
      </c>
      <c r="F13" s="27">
        <f t="shared" si="8"/>
        <v>0</v>
      </c>
      <c r="G13" s="27">
        <f t="shared" si="9"/>
        <v>0</v>
      </c>
      <c r="H13" s="27">
        <f t="shared" si="10"/>
        <v>0</v>
      </c>
      <c r="I13" s="27">
        <f t="shared" si="11"/>
        <v>0</v>
      </c>
      <c r="J13" s="27">
        <f t="shared" si="12"/>
        <v>0</v>
      </c>
      <c r="K13" s="22">
        <f t="shared" si="0"/>
        <v>1217</v>
      </c>
      <c r="L13" s="18">
        <f t="shared" si="1"/>
        <v>6</v>
      </c>
      <c r="M13" s="19">
        <f t="shared" si="2"/>
        <v>202.83333333333334</v>
      </c>
      <c r="N13" s="24">
        <f t="shared" si="3"/>
        <v>247</v>
      </c>
      <c r="O13" s="24">
        <f t="shared" si="4"/>
        <v>1217</v>
      </c>
    </row>
    <row r="14" spans="1:15" ht="13.5" thickBot="1">
      <c r="A14" s="55"/>
      <c r="B14" s="31"/>
      <c r="C14" s="30">
        <f t="shared" si="5"/>
        <v>0</v>
      </c>
      <c r="D14" s="30">
        <f t="shared" si="6"/>
        <v>0</v>
      </c>
      <c r="E14" s="30">
        <f t="shared" si="7"/>
        <v>0</v>
      </c>
      <c r="F14" s="30">
        <f t="shared" si="8"/>
        <v>0</v>
      </c>
      <c r="G14" s="30">
        <f t="shared" si="9"/>
        <v>0</v>
      </c>
      <c r="H14" s="30">
        <f t="shared" si="10"/>
        <v>0</v>
      </c>
      <c r="I14" s="30">
        <f t="shared" si="11"/>
        <v>0</v>
      </c>
      <c r="J14" s="30">
        <f t="shared" si="12"/>
        <v>0</v>
      </c>
      <c r="K14" s="33">
        <f t="shared" si="0"/>
        <v>0</v>
      </c>
      <c r="L14" s="33">
        <f t="shared" si="1"/>
        <v>0</v>
      </c>
      <c r="M14" s="56">
        <f t="shared" si="2"/>
        <v>0</v>
      </c>
      <c r="N14" s="25">
        <f t="shared" si="3"/>
        <v>0</v>
      </c>
      <c r="O14" s="25">
        <f t="shared" si="4"/>
        <v>0</v>
      </c>
    </row>
    <row r="15" spans="1:13" ht="12.75">
      <c r="A15" s="57"/>
      <c r="B15" s="58" t="s">
        <v>0</v>
      </c>
      <c r="C15" s="59">
        <f aca="true" t="shared" si="13" ref="C15:L15">SUM(C5:C14)</f>
        <v>6729</v>
      </c>
      <c r="D15" s="59">
        <f t="shared" si="13"/>
        <v>0</v>
      </c>
      <c r="E15" s="59">
        <f t="shared" si="13"/>
        <v>0</v>
      </c>
      <c r="F15" s="59">
        <f t="shared" si="13"/>
        <v>0</v>
      </c>
      <c r="G15" s="59">
        <f t="shared" si="13"/>
        <v>0</v>
      </c>
      <c r="H15" s="59">
        <f t="shared" si="13"/>
        <v>0</v>
      </c>
      <c r="I15" s="59">
        <f t="shared" si="13"/>
        <v>0</v>
      </c>
      <c r="J15" s="59">
        <f t="shared" si="13"/>
        <v>0</v>
      </c>
      <c r="K15" s="60">
        <f t="shared" si="13"/>
        <v>6729</v>
      </c>
      <c r="L15" s="60">
        <f t="shared" si="13"/>
        <v>35</v>
      </c>
      <c r="M15" s="61">
        <f>IF(K15=0,0,SUM(K15/L15))</f>
        <v>192.25714285714287</v>
      </c>
    </row>
    <row r="16" spans="1:13" ht="12.75">
      <c r="A16" s="41"/>
      <c r="B16" s="42" t="s">
        <v>13</v>
      </c>
      <c r="C16" s="43">
        <f>J34</f>
        <v>7192</v>
      </c>
      <c r="D16" s="43">
        <f>J51</f>
        <v>0</v>
      </c>
      <c r="E16" s="43">
        <f>J68</f>
        <v>0</v>
      </c>
      <c r="F16" s="43">
        <f>J85</f>
        <v>0</v>
      </c>
      <c r="G16" s="43">
        <f>J102</f>
        <v>0</v>
      </c>
      <c r="H16" s="43">
        <f>J119</f>
        <v>0</v>
      </c>
      <c r="I16" s="43">
        <f>I136</f>
        <v>0</v>
      </c>
      <c r="J16" s="43">
        <f>I153</f>
        <v>0</v>
      </c>
      <c r="K16" s="44">
        <f>SUM(C16:J16)</f>
        <v>7192</v>
      </c>
      <c r="L16" s="44">
        <f>SUM(K34+K51+K68+K85+K102+K119+J136+J153)</f>
        <v>35</v>
      </c>
      <c r="M16" s="45">
        <f>IF(K16=0,0,SUM(K16/L16))</f>
        <v>205.4857142857143</v>
      </c>
    </row>
    <row r="17" spans="1:13" ht="12.75">
      <c r="A17" s="51"/>
      <c r="B17" s="52" t="s">
        <v>14</v>
      </c>
      <c r="C17" s="53">
        <f>L35</f>
        <v>0</v>
      </c>
      <c r="D17" s="53">
        <f>L52</f>
        <v>0</v>
      </c>
      <c r="E17" s="53">
        <f>L69</f>
        <v>0</v>
      </c>
      <c r="F17" s="53">
        <f>L86</f>
        <v>0</v>
      </c>
      <c r="G17" s="53">
        <f>L103</f>
        <v>0</v>
      </c>
      <c r="H17" s="53">
        <f>L120</f>
        <v>0</v>
      </c>
      <c r="I17" s="53">
        <f>K137</f>
        <v>0</v>
      </c>
      <c r="J17" s="53">
        <f>K154</f>
        <v>0</v>
      </c>
      <c r="K17" s="54" t="s">
        <v>15</v>
      </c>
      <c r="L17" s="49"/>
      <c r="M17" s="50">
        <f>SUM(C17:J17)</f>
        <v>0</v>
      </c>
    </row>
    <row r="18" spans="1:13" ht="12.75">
      <c r="A18" s="35"/>
      <c r="B18" s="36" t="s">
        <v>25</v>
      </c>
      <c r="C18" s="37">
        <v>1</v>
      </c>
      <c r="D18" s="37"/>
      <c r="E18" s="37"/>
      <c r="F18" s="37"/>
      <c r="G18" s="37"/>
      <c r="H18" s="37"/>
      <c r="I18" s="37"/>
      <c r="J18" s="37"/>
      <c r="K18" s="38" t="s">
        <v>15</v>
      </c>
      <c r="L18" s="39"/>
      <c r="M18" s="40">
        <f>SUM(C18:J18)</f>
        <v>1</v>
      </c>
    </row>
    <row r="19" spans="1:13" ht="12.75">
      <c r="A19" s="3"/>
      <c r="B19" s="29" t="s">
        <v>26</v>
      </c>
      <c r="C19" s="28">
        <f>SUM(C17:C18)</f>
        <v>1</v>
      </c>
      <c r="D19" s="28">
        <f aca="true" t="shared" si="14" ref="D19:J19">SUM(D17:D18)</f>
        <v>0</v>
      </c>
      <c r="E19" s="28">
        <f t="shared" si="14"/>
        <v>0</v>
      </c>
      <c r="F19" s="28">
        <f t="shared" si="14"/>
        <v>0</v>
      </c>
      <c r="G19" s="28">
        <f t="shared" si="14"/>
        <v>0</v>
      </c>
      <c r="H19" s="28">
        <f t="shared" si="14"/>
        <v>0</v>
      </c>
      <c r="I19" s="28">
        <f t="shared" si="14"/>
        <v>0</v>
      </c>
      <c r="J19" s="28">
        <f t="shared" si="14"/>
        <v>0</v>
      </c>
      <c r="K19" s="23" t="s">
        <v>26</v>
      </c>
      <c r="L19" s="20"/>
      <c r="M19" s="21">
        <f>SUM(M17:M18)</f>
        <v>1</v>
      </c>
    </row>
    <row r="21" spans="1:12" ht="15">
      <c r="A21" s="10"/>
      <c r="B21" s="10" t="s">
        <v>62</v>
      </c>
      <c r="C21" s="10"/>
      <c r="D21" s="10"/>
      <c r="E21" s="10"/>
      <c r="F21" s="8"/>
      <c r="G21" s="8"/>
      <c r="H21" s="11"/>
      <c r="I21" s="12"/>
      <c r="J21" s="12" t="s">
        <v>17</v>
      </c>
      <c r="K21" s="12"/>
      <c r="L21" s="17"/>
    </row>
    <row r="22" spans="1:12" ht="15">
      <c r="A22" s="14"/>
      <c r="B22" s="14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6" t="s">
        <v>8</v>
      </c>
      <c r="J22" s="17" t="s">
        <v>9</v>
      </c>
      <c r="K22" s="17" t="s">
        <v>10</v>
      </c>
      <c r="L22" s="9" t="s">
        <v>11</v>
      </c>
    </row>
    <row r="23" spans="1:12" ht="12.75">
      <c r="A23" s="1"/>
      <c r="B23" s="26" t="str">
        <f>$B$5</f>
        <v>H. van Vendeloo</v>
      </c>
      <c r="C23" s="27">
        <v>215</v>
      </c>
      <c r="D23" s="27">
        <v>243</v>
      </c>
      <c r="E23" s="27">
        <v>209</v>
      </c>
      <c r="F23" s="27">
        <v>197</v>
      </c>
      <c r="G23" s="27">
        <v>202</v>
      </c>
      <c r="H23" s="27">
        <v>175</v>
      </c>
      <c r="I23" s="27">
        <v>211</v>
      </c>
      <c r="J23" s="18">
        <f aca="true" t="shared" si="15" ref="J23:J32">SUM(C23:I23)</f>
        <v>1452</v>
      </c>
      <c r="K23" s="18">
        <f aca="true" t="shared" si="16" ref="K23:K32">COUNTIF(C23:I23,"&gt;0")</f>
        <v>7</v>
      </c>
      <c r="L23" s="19">
        <f aca="true" t="shared" si="17" ref="L23:L34">IF(J23=0,0,SUM(J23/K23))</f>
        <v>207.42857142857142</v>
      </c>
    </row>
    <row r="24" spans="1:12" ht="12.75">
      <c r="A24" s="1"/>
      <c r="B24" s="26" t="str">
        <f>$B$6</f>
        <v>J. Beetstra</v>
      </c>
      <c r="C24" s="27">
        <v>181</v>
      </c>
      <c r="D24" s="27">
        <v>200</v>
      </c>
      <c r="E24" s="27">
        <v>213</v>
      </c>
      <c r="F24" s="27">
        <v>192</v>
      </c>
      <c r="G24" s="27">
        <v>181</v>
      </c>
      <c r="H24" s="27">
        <v>224</v>
      </c>
      <c r="I24" s="27">
        <v>215</v>
      </c>
      <c r="J24" s="18">
        <f t="shared" si="15"/>
        <v>1406</v>
      </c>
      <c r="K24" s="18">
        <f t="shared" si="16"/>
        <v>7</v>
      </c>
      <c r="L24" s="19">
        <f t="shared" si="17"/>
        <v>200.85714285714286</v>
      </c>
    </row>
    <row r="25" spans="1:12" ht="12.75">
      <c r="A25" s="1"/>
      <c r="B25" s="26" t="str">
        <f>$B$7</f>
        <v>Tini van Dorst</v>
      </c>
      <c r="C25" s="27">
        <v>155</v>
      </c>
      <c r="D25" s="27"/>
      <c r="E25" s="27"/>
      <c r="F25" s="27">
        <v>188</v>
      </c>
      <c r="G25" s="27">
        <v>173</v>
      </c>
      <c r="H25" s="27">
        <v>197</v>
      </c>
      <c r="I25" s="27">
        <v>212</v>
      </c>
      <c r="J25" s="18">
        <f t="shared" si="15"/>
        <v>925</v>
      </c>
      <c r="K25" s="18">
        <f t="shared" si="16"/>
        <v>5</v>
      </c>
      <c r="L25" s="19">
        <f t="shared" si="17"/>
        <v>185</v>
      </c>
    </row>
    <row r="26" spans="1:12" ht="12.75">
      <c r="A26" s="1"/>
      <c r="B26" s="26" t="str">
        <f>$B$8</f>
        <v>A. de Vries</v>
      </c>
      <c r="C26" s="27"/>
      <c r="D26" s="27"/>
      <c r="E26" s="27"/>
      <c r="F26" s="27"/>
      <c r="G26" s="27"/>
      <c r="H26" s="27"/>
      <c r="I26" s="27"/>
      <c r="J26" s="18">
        <f t="shared" si="15"/>
        <v>0</v>
      </c>
      <c r="K26" s="18">
        <f t="shared" si="16"/>
        <v>0</v>
      </c>
      <c r="L26" s="19">
        <f t="shared" si="17"/>
        <v>0</v>
      </c>
    </row>
    <row r="27" spans="1:12" ht="12.75">
      <c r="A27" s="1"/>
      <c r="B27" s="26" t="str">
        <f>$B$9</f>
        <v>P. van Eert</v>
      </c>
      <c r="C27" s="27">
        <v>178</v>
      </c>
      <c r="D27" s="27">
        <v>186</v>
      </c>
      <c r="E27" s="27">
        <v>151</v>
      </c>
      <c r="F27" s="27"/>
      <c r="G27" s="27">
        <v>200</v>
      </c>
      <c r="H27" s="27">
        <v>165</v>
      </c>
      <c r="I27" s="27">
        <v>179</v>
      </c>
      <c r="J27" s="18">
        <f t="shared" si="15"/>
        <v>1059</v>
      </c>
      <c r="K27" s="18">
        <f t="shared" si="16"/>
        <v>6</v>
      </c>
      <c r="L27" s="19">
        <f t="shared" si="17"/>
        <v>176.5</v>
      </c>
    </row>
    <row r="28" spans="1:12" ht="12.75">
      <c r="A28" s="1"/>
      <c r="B28" s="26" t="str">
        <f>$B$10</f>
        <v>J v/d Berg</v>
      </c>
      <c r="C28" s="27"/>
      <c r="D28" s="27">
        <v>180</v>
      </c>
      <c r="E28" s="27">
        <v>175</v>
      </c>
      <c r="F28" s="27">
        <v>165</v>
      </c>
      <c r="G28" s="27">
        <v>150</v>
      </c>
      <c r="H28" s="27"/>
      <c r="I28" s="27"/>
      <c r="J28" s="18">
        <f t="shared" si="15"/>
        <v>670</v>
      </c>
      <c r="K28" s="18">
        <f t="shared" si="16"/>
        <v>4</v>
      </c>
      <c r="L28" s="19">
        <f t="shared" si="17"/>
        <v>167.5</v>
      </c>
    </row>
    <row r="29" spans="1:12" ht="12.75">
      <c r="A29" s="1"/>
      <c r="B29" s="26" t="str">
        <f>$B$11</f>
        <v>F. Gerts</v>
      </c>
      <c r="C29" s="27"/>
      <c r="D29" s="27"/>
      <c r="E29" s="27"/>
      <c r="F29" s="27"/>
      <c r="G29" s="27"/>
      <c r="H29" s="27"/>
      <c r="I29" s="27"/>
      <c r="J29" s="18">
        <f t="shared" si="15"/>
        <v>0</v>
      </c>
      <c r="K29" s="18">
        <f t="shared" si="16"/>
        <v>0</v>
      </c>
      <c r="L29" s="19">
        <f t="shared" si="17"/>
        <v>0</v>
      </c>
    </row>
    <row r="30" spans="1:12" ht="12.75">
      <c r="A30" s="1"/>
      <c r="B30" s="26" t="str">
        <f>$B$12</f>
        <v>D. Kuster</v>
      </c>
      <c r="C30" s="27"/>
      <c r="D30" s="27"/>
      <c r="E30" s="27"/>
      <c r="F30" s="27"/>
      <c r="G30" s="27"/>
      <c r="H30" s="27"/>
      <c r="I30" s="27"/>
      <c r="J30" s="18">
        <f t="shared" si="15"/>
        <v>0</v>
      </c>
      <c r="K30" s="18">
        <f t="shared" si="16"/>
        <v>0</v>
      </c>
      <c r="L30" s="19">
        <f t="shared" si="17"/>
        <v>0</v>
      </c>
    </row>
    <row r="31" spans="1:12" ht="12.75">
      <c r="A31" s="1"/>
      <c r="B31" s="62" t="str">
        <f>$B$13</f>
        <v>M. Sigmond</v>
      </c>
      <c r="C31" s="27">
        <v>170</v>
      </c>
      <c r="D31" s="27">
        <v>247</v>
      </c>
      <c r="E31" s="27">
        <v>193</v>
      </c>
      <c r="F31" s="27">
        <v>190</v>
      </c>
      <c r="G31" s="27"/>
      <c r="H31" s="27">
        <v>236</v>
      </c>
      <c r="I31" s="27">
        <v>181</v>
      </c>
      <c r="J31" s="18">
        <f t="shared" si="15"/>
        <v>1217</v>
      </c>
      <c r="K31" s="18">
        <f t="shared" si="16"/>
        <v>6</v>
      </c>
      <c r="L31" s="19">
        <f t="shared" si="17"/>
        <v>202.83333333333334</v>
      </c>
    </row>
    <row r="32" spans="1:12" ht="13.5" thickBot="1">
      <c r="A32" s="55"/>
      <c r="B32" s="31">
        <f>$B$14</f>
        <v>0</v>
      </c>
      <c r="C32" s="30"/>
      <c r="D32" s="30"/>
      <c r="E32" s="30"/>
      <c r="F32" s="30"/>
      <c r="G32" s="30"/>
      <c r="H32" s="30"/>
      <c r="I32" s="30"/>
      <c r="J32" s="33">
        <f t="shared" si="15"/>
        <v>0</v>
      </c>
      <c r="K32" s="33">
        <f t="shared" si="16"/>
        <v>0</v>
      </c>
      <c r="L32" s="56">
        <f t="shared" si="17"/>
        <v>0</v>
      </c>
    </row>
    <row r="33" spans="1:13" ht="12.75">
      <c r="A33" s="57"/>
      <c r="B33" s="58" t="s">
        <v>0</v>
      </c>
      <c r="C33" s="59">
        <f aca="true" t="shared" si="18" ref="C33:I33">SUM(C23:C32)</f>
        <v>899</v>
      </c>
      <c r="D33" s="59">
        <f t="shared" si="18"/>
        <v>1056</v>
      </c>
      <c r="E33" s="59">
        <f t="shared" si="18"/>
        <v>941</v>
      </c>
      <c r="F33" s="59">
        <f t="shared" si="18"/>
        <v>932</v>
      </c>
      <c r="G33" s="59">
        <f t="shared" si="18"/>
        <v>906</v>
      </c>
      <c r="H33" s="59">
        <f t="shared" si="18"/>
        <v>997</v>
      </c>
      <c r="I33" s="59">
        <f t="shared" si="18"/>
        <v>998</v>
      </c>
      <c r="J33" s="60">
        <f>SUM(J23:J32)</f>
        <v>6729</v>
      </c>
      <c r="K33" s="60">
        <f>SUM(K23:K32)</f>
        <v>35</v>
      </c>
      <c r="L33" s="61">
        <f t="shared" si="17"/>
        <v>192.25714285714287</v>
      </c>
      <c r="M33" s="5"/>
    </row>
    <row r="34" spans="1:12" ht="12.75">
      <c r="A34" s="46"/>
      <c r="B34" s="47" t="s">
        <v>13</v>
      </c>
      <c r="C34" s="48">
        <v>960</v>
      </c>
      <c r="D34" s="48">
        <v>1062</v>
      </c>
      <c r="E34" s="48">
        <v>980</v>
      </c>
      <c r="F34" s="48">
        <v>1080</v>
      </c>
      <c r="G34" s="48">
        <v>1007</v>
      </c>
      <c r="H34" s="48">
        <v>1097</v>
      </c>
      <c r="I34" s="48">
        <v>1006</v>
      </c>
      <c r="J34" s="49">
        <f>SUM(C34:I34)</f>
        <v>7192</v>
      </c>
      <c r="K34" s="49">
        <f>COUNT(C34:I34)*5</f>
        <v>35</v>
      </c>
      <c r="L34" s="50">
        <f t="shared" si="17"/>
        <v>205.4857142857143</v>
      </c>
    </row>
    <row r="35" spans="1:13" ht="12.75">
      <c r="A35" s="63"/>
      <c r="B35" s="47" t="s">
        <v>14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5" t="s">
        <v>15</v>
      </c>
      <c r="K35" s="65"/>
      <c r="L35" s="66">
        <f>SUM(C35:I35)</f>
        <v>0</v>
      </c>
      <c r="M35" s="5"/>
    </row>
    <row r="36" spans="1:13" ht="12.75">
      <c r="A36" s="34"/>
      <c r="B36" s="31"/>
      <c r="C36" s="32"/>
      <c r="D36" s="32"/>
      <c r="E36" s="32"/>
      <c r="F36" s="32"/>
      <c r="G36" s="32"/>
      <c r="H36" s="32"/>
      <c r="I36" s="32"/>
      <c r="J36" s="67"/>
      <c r="K36" s="67"/>
      <c r="L36" s="68"/>
      <c r="M36" s="5"/>
    </row>
    <row r="38" spans="1:12" ht="15">
      <c r="A38" s="10"/>
      <c r="B38" s="10" t="s">
        <v>63</v>
      </c>
      <c r="C38" s="10"/>
      <c r="D38" s="10"/>
      <c r="E38" s="10"/>
      <c r="F38" s="8"/>
      <c r="G38" s="8"/>
      <c r="H38" s="11"/>
      <c r="I38" s="12"/>
      <c r="J38" s="12" t="s">
        <v>17</v>
      </c>
      <c r="K38" s="12"/>
      <c r="L38" s="17"/>
    </row>
    <row r="39" spans="1:12" ht="15">
      <c r="A39" s="14"/>
      <c r="B39" s="14" t="s">
        <v>1</v>
      </c>
      <c r="C39" s="15" t="s">
        <v>2</v>
      </c>
      <c r="D39" s="15" t="s">
        <v>3</v>
      </c>
      <c r="E39" s="15" t="s">
        <v>4</v>
      </c>
      <c r="F39" s="15" t="s">
        <v>5</v>
      </c>
      <c r="G39" s="15" t="s">
        <v>6</v>
      </c>
      <c r="H39" s="15" t="s">
        <v>7</v>
      </c>
      <c r="I39" s="16" t="s">
        <v>8</v>
      </c>
      <c r="J39" s="17" t="s">
        <v>9</v>
      </c>
      <c r="K39" s="17" t="s">
        <v>10</v>
      </c>
      <c r="L39" s="9" t="s">
        <v>11</v>
      </c>
    </row>
    <row r="40" spans="1:12" ht="12.75">
      <c r="A40" s="1"/>
      <c r="B40" s="26" t="str">
        <f>$B$5</f>
        <v>H. van Vendeloo</v>
      </c>
      <c r="C40" s="27"/>
      <c r="D40" s="27"/>
      <c r="E40" s="27"/>
      <c r="F40" s="27"/>
      <c r="G40" s="27"/>
      <c r="H40" s="27"/>
      <c r="I40" s="27"/>
      <c r="J40" s="18">
        <f aca="true" t="shared" si="19" ref="J40:J49">SUM(C40:I40)</f>
        <v>0</v>
      </c>
      <c r="K40" s="18">
        <f aca="true" t="shared" si="20" ref="K40:K49">COUNTIF(C40:I40,"&gt;0")</f>
        <v>0</v>
      </c>
      <c r="L40" s="19">
        <f aca="true" t="shared" si="21" ref="L40:L51">IF(J40=0,0,SUM(J40/K40))</f>
        <v>0</v>
      </c>
    </row>
    <row r="41" spans="1:12" ht="12.75">
      <c r="A41" s="1"/>
      <c r="B41" s="26" t="str">
        <f>$B$6</f>
        <v>J. Beetstra</v>
      </c>
      <c r="C41" s="27"/>
      <c r="D41" s="27"/>
      <c r="E41" s="27"/>
      <c r="F41" s="27"/>
      <c r="G41" s="27"/>
      <c r="H41" s="27"/>
      <c r="I41" s="27"/>
      <c r="J41" s="18">
        <f t="shared" si="19"/>
        <v>0</v>
      </c>
      <c r="K41" s="18">
        <f t="shared" si="20"/>
        <v>0</v>
      </c>
      <c r="L41" s="19">
        <f t="shared" si="21"/>
        <v>0</v>
      </c>
    </row>
    <row r="42" spans="1:12" ht="12.75">
      <c r="A42" s="1"/>
      <c r="B42" s="26" t="str">
        <f>$B$7</f>
        <v>Tini van Dorst</v>
      </c>
      <c r="C42" s="27"/>
      <c r="D42" s="27"/>
      <c r="E42" s="27"/>
      <c r="F42" s="27"/>
      <c r="G42" s="27"/>
      <c r="H42" s="27"/>
      <c r="I42" s="27"/>
      <c r="J42" s="18">
        <f t="shared" si="19"/>
        <v>0</v>
      </c>
      <c r="K42" s="18">
        <f t="shared" si="20"/>
        <v>0</v>
      </c>
      <c r="L42" s="19">
        <f t="shared" si="21"/>
        <v>0</v>
      </c>
    </row>
    <row r="43" spans="1:12" ht="12.75">
      <c r="A43" s="1"/>
      <c r="B43" s="26" t="str">
        <f>$B$8</f>
        <v>A. de Vries</v>
      </c>
      <c r="C43" s="27"/>
      <c r="D43" s="27"/>
      <c r="E43" s="27"/>
      <c r="F43" s="27"/>
      <c r="G43" s="27"/>
      <c r="H43" s="27"/>
      <c r="I43" s="27"/>
      <c r="J43" s="18">
        <f t="shared" si="19"/>
        <v>0</v>
      </c>
      <c r="K43" s="18">
        <f t="shared" si="20"/>
        <v>0</v>
      </c>
      <c r="L43" s="19">
        <f t="shared" si="21"/>
        <v>0</v>
      </c>
    </row>
    <row r="44" spans="1:12" ht="12.75">
      <c r="A44" s="1"/>
      <c r="B44" s="26" t="str">
        <f>$B$9</f>
        <v>P. van Eert</v>
      </c>
      <c r="C44" s="27"/>
      <c r="D44" s="27"/>
      <c r="E44" s="27"/>
      <c r="F44" s="27"/>
      <c r="G44" s="27"/>
      <c r="H44" s="27"/>
      <c r="I44" s="27"/>
      <c r="J44" s="18">
        <f t="shared" si="19"/>
        <v>0</v>
      </c>
      <c r="K44" s="18">
        <f t="shared" si="20"/>
        <v>0</v>
      </c>
      <c r="L44" s="19">
        <f t="shared" si="21"/>
        <v>0</v>
      </c>
    </row>
    <row r="45" spans="1:12" ht="12.75">
      <c r="A45" s="1"/>
      <c r="B45" s="26" t="str">
        <f>$B$10</f>
        <v>J v/d Berg</v>
      </c>
      <c r="C45" s="27"/>
      <c r="D45" s="27"/>
      <c r="E45" s="27"/>
      <c r="F45" s="27"/>
      <c r="G45" s="27"/>
      <c r="H45" s="27"/>
      <c r="I45" s="27"/>
      <c r="J45" s="18">
        <f t="shared" si="19"/>
        <v>0</v>
      </c>
      <c r="K45" s="18">
        <f t="shared" si="20"/>
        <v>0</v>
      </c>
      <c r="L45" s="19">
        <f t="shared" si="21"/>
        <v>0</v>
      </c>
    </row>
    <row r="46" spans="1:12" ht="12.75">
      <c r="A46" s="1"/>
      <c r="B46" s="26" t="str">
        <f>$B$11</f>
        <v>F. Gerts</v>
      </c>
      <c r="C46" s="27"/>
      <c r="D46" s="27"/>
      <c r="E46" s="27"/>
      <c r="F46" s="27"/>
      <c r="G46" s="27"/>
      <c r="H46" s="27"/>
      <c r="I46" s="27"/>
      <c r="J46" s="18">
        <f t="shared" si="19"/>
        <v>0</v>
      </c>
      <c r="K46" s="18">
        <f t="shared" si="20"/>
        <v>0</v>
      </c>
      <c r="L46" s="19">
        <f t="shared" si="21"/>
        <v>0</v>
      </c>
    </row>
    <row r="47" spans="1:12" ht="12.75">
      <c r="A47" s="1"/>
      <c r="B47" s="26" t="str">
        <f>$B$12</f>
        <v>D. Kuster</v>
      </c>
      <c r="C47" s="27"/>
      <c r="D47" s="27"/>
      <c r="E47" s="27"/>
      <c r="F47" s="27"/>
      <c r="G47" s="27"/>
      <c r="H47" s="27"/>
      <c r="I47" s="27"/>
      <c r="J47" s="18">
        <f t="shared" si="19"/>
        <v>0</v>
      </c>
      <c r="K47" s="18">
        <f t="shared" si="20"/>
        <v>0</v>
      </c>
      <c r="L47" s="19">
        <f t="shared" si="21"/>
        <v>0</v>
      </c>
    </row>
    <row r="48" spans="1:12" ht="12.75">
      <c r="A48" s="1"/>
      <c r="B48" s="62" t="str">
        <f>$B$13</f>
        <v>M. Sigmond</v>
      </c>
      <c r="C48" s="27"/>
      <c r="D48" s="27"/>
      <c r="E48" s="27"/>
      <c r="F48" s="27"/>
      <c r="G48" s="27"/>
      <c r="H48" s="27"/>
      <c r="I48" s="27"/>
      <c r="J48" s="18">
        <f t="shared" si="19"/>
        <v>0</v>
      </c>
      <c r="K48" s="18">
        <f t="shared" si="20"/>
        <v>0</v>
      </c>
      <c r="L48" s="19">
        <f t="shared" si="21"/>
        <v>0</v>
      </c>
    </row>
    <row r="49" spans="1:12" ht="13.5" thickBot="1">
      <c r="A49" s="55"/>
      <c r="B49" s="31">
        <f>$B$14</f>
        <v>0</v>
      </c>
      <c r="C49" s="30"/>
      <c r="D49" s="30"/>
      <c r="E49" s="30"/>
      <c r="F49" s="30"/>
      <c r="G49" s="30"/>
      <c r="H49" s="30"/>
      <c r="I49" s="30"/>
      <c r="J49" s="33">
        <f t="shared" si="19"/>
        <v>0</v>
      </c>
      <c r="K49" s="33">
        <f t="shared" si="20"/>
        <v>0</v>
      </c>
      <c r="L49" s="56">
        <f t="shared" si="21"/>
        <v>0</v>
      </c>
    </row>
    <row r="50" spans="1:13" ht="12.75">
      <c r="A50" s="57"/>
      <c r="B50" s="58" t="s">
        <v>0</v>
      </c>
      <c r="C50" s="59">
        <f aca="true" t="shared" si="22" ref="C50:H50">SUM(C40:C49)</f>
        <v>0</v>
      </c>
      <c r="D50" s="59">
        <f t="shared" si="22"/>
        <v>0</v>
      </c>
      <c r="E50" s="59">
        <f t="shared" si="22"/>
        <v>0</v>
      </c>
      <c r="F50" s="59">
        <f t="shared" si="22"/>
        <v>0</v>
      </c>
      <c r="G50" s="59">
        <f t="shared" si="22"/>
        <v>0</v>
      </c>
      <c r="H50" s="59">
        <f t="shared" si="22"/>
        <v>0</v>
      </c>
      <c r="I50" s="59"/>
      <c r="J50" s="60">
        <f>SUM(J40:J49)</f>
        <v>0</v>
      </c>
      <c r="K50" s="60">
        <f>SUM(K40:K49)</f>
        <v>0</v>
      </c>
      <c r="L50" s="61">
        <f t="shared" si="21"/>
        <v>0</v>
      </c>
      <c r="M50" s="5"/>
    </row>
    <row r="51" spans="1:12" ht="12.75">
      <c r="A51" s="46"/>
      <c r="B51" s="47" t="s">
        <v>13</v>
      </c>
      <c r="C51" s="48"/>
      <c r="D51" s="48"/>
      <c r="E51" s="48"/>
      <c r="F51" s="48"/>
      <c r="G51" s="48"/>
      <c r="H51" s="48"/>
      <c r="I51" s="48"/>
      <c r="J51" s="49">
        <f>SUM(C51:I51)</f>
        <v>0</v>
      </c>
      <c r="K51" s="49">
        <f>COUNT(C51:I51)*5</f>
        <v>0</v>
      </c>
      <c r="L51" s="50">
        <f t="shared" si="21"/>
        <v>0</v>
      </c>
    </row>
    <row r="52" spans="1:13" ht="12.75">
      <c r="A52" s="63"/>
      <c r="B52" s="47" t="s">
        <v>14</v>
      </c>
      <c r="C52" s="64"/>
      <c r="D52" s="64"/>
      <c r="E52" s="64"/>
      <c r="F52" s="64"/>
      <c r="G52" s="64"/>
      <c r="H52" s="64"/>
      <c r="I52" s="64"/>
      <c r="J52" s="65" t="s">
        <v>15</v>
      </c>
      <c r="K52" s="65"/>
      <c r="L52" s="66">
        <f>SUM(C52:I52)</f>
        <v>0</v>
      </c>
      <c r="M52" s="5"/>
    </row>
    <row r="53" spans="9:11" ht="12.75">
      <c r="I53" s="4"/>
      <c r="J53" s="4"/>
      <c r="K53" s="4"/>
    </row>
    <row r="54" spans="9:11" ht="12.75">
      <c r="I54" s="4"/>
      <c r="J54" s="4"/>
      <c r="K54" s="4"/>
    </row>
    <row r="55" spans="1:12" ht="15">
      <c r="A55" s="10"/>
      <c r="B55" s="10" t="s">
        <v>64</v>
      </c>
      <c r="C55" s="10"/>
      <c r="D55" s="10"/>
      <c r="E55" s="10"/>
      <c r="F55" s="8"/>
      <c r="G55" s="8"/>
      <c r="H55" s="11"/>
      <c r="I55" s="12"/>
      <c r="J55" s="12" t="s">
        <v>17</v>
      </c>
      <c r="K55" s="12"/>
      <c r="L55" s="17"/>
    </row>
    <row r="56" spans="1:12" ht="15">
      <c r="A56" s="14"/>
      <c r="B56" s="14" t="s">
        <v>1</v>
      </c>
      <c r="C56" s="15" t="s">
        <v>2</v>
      </c>
      <c r="D56" s="15" t="s">
        <v>3</v>
      </c>
      <c r="E56" s="15" t="s">
        <v>4</v>
      </c>
      <c r="F56" s="15" t="s">
        <v>5</v>
      </c>
      <c r="G56" s="15" t="s">
        <v>6</v>
      </c>
      <c r="H56" s="15" t="s">
        <v>7</v>
      </c>
      <c r="I56" s="16" t="s">
        <v>8</v>
      </c>
      <c r="J56" s="17" t="s">
        <v>9</v>
      </c>
      <c r="K56" s="17" t="s">
        <v>10</v>
      </c>
      <c r="L56" s="9" t="s">
        <v>11</v>
      </c>
    </row>
    <row r="57" spans="1:12" ht="12.75">
      <c r="A57" s="1"/>
      <c r="B57" s="26" t="str">
        <f>$B$5</f>
        <v>H. van Vendeloo</v>
      </c>
      <c r="C57" s="27"/>
      <c r="D57" s="27"/>
      <c r="E57" s="27"/>
      <c r="F57" s="27"/>
      <c r="G57" s="27"/>
      <c r="H57" s="27"/>
      <c r="I57" s="27"/>
      <c r="J57" s="18">
        <f aca="true" t="shared" si="23" ref="J57:J66">SUM(C57:I57)</f>
        <v>0</v>
      </c>
      <c r="K57" s="18">
        <f aca="true" t="shared" si="24" ref="K57:K66">COUNTIF(C57:I57,"&gt;0")</f>
        <v>0</v>
      </c>
      <c r="L57" s="19">
        <f aca="true" t="shared" si="25" ref="L57:L68">IF(J57=0,0,SUM(J57/K57))</f>
        <v>0</v>
      </c>
    </row>
    <row r="58" spans="1:12" ht="12.75">
      <c r="A58" s="1"/>
      <c r="B58" s="26" t="str">
        <f>$B$6</f>
        <v>J. Beetstra</v>
      </c>
      <c r="C58" s="27"/>
      <c r="D58" s="27"/>
      <c r="E58" s="27"/>
      <c r="F58" s="27"/>
      <c r="G58" s="27"/>
      <c r="H58" s="27"/>
      <c r="I58" s="27"/>
      <c r="J58" s="18">
        <f t="shared" si="23"/>
        <v>0</v>
      </c>
      <c r="K58" s="18">
        <f t="shared" si="24"/>
        <v>0</v>
      </c>
      <c r="L58" s="19">
        <f t="shared" si="25"/>
        <v>0</v>
      </c>
    </row>
    <row r="59" spans="1:12" ht="12.75">
      <c r="A59" s="1"/>
      <c r="B59" s="26" t="str">
        <f>$B$7</f>
        <v>Tini van Dorst</v>
      </c>
      <c r="C59" s="27"/>
      <c r="D59" s="27"/>
      <c r="E59" s="27"/>
      <c r="F59" s="27"/>
      <c r="G59" s="27"/>
      <c r="H59" s="27"/>
      <c r="I59" s="27"/>
      <c r="J59" s="18">
        <f t="shared" si="23"/>
        <v>0</v>
      </c>
      <c r="K59" s="18">
        <f t="shared" si="24"/>
        <v>0</v>
      </c>
      <c r="L59" s="19">
        <f t="shared" si="25"/>
        <v>0</v>
      </c>
    </row>
    <row r="60" spans="1:12" ht="12.75">
      <c r="A60" s="1"/>
      <c r="B60" s="26" t="str">
        <f>$B$8</f>
        <v>A. de Vries</v>
      </c>
      <c r="C60" s="27"/>
      <c r="D60" s="27"/>
      <c r="E60" s="27"/>
      <c r="F60" s="27"/>
      <c r="G60" s="27"/>
      <c r="H60" s="27"/>
      <c r="I60" s="27"/>
      <c r="J60" s="18">
        <f t="shared" si="23"/>
        <v>0</v>
      </c>
      <c r="K60" s="18">
        <f t="shared" si="24"/>
        <v>0</v>
      </c>
      <c r="L60" s="19">
        <f t="shared" si="25"/>
        <v>0</v>
      </c>
    </row>
    <row r="61" spans="1:12" ht="12.75">
      <c r="A61" s="1"/>
      <c r="B61" s="26" t="str">
        <f>$B$9</f>
        <v>P. van Eert</v>
      </c>
      <c r="C61" s="27"/>
      <c r="D61" s="27"/>
      <c r="E61" s="27"/>
      <c r="F61" s="27"/>
      <c r="G61" s="27"/>
      <c r="H61" s="27"/>
      <c r="I61" s="27"/>
      <c r="J61" s="18">
        <f t="shared" si="23"/>
        <v>0</v>
      </c>
      <c r="K61" s="18">
        <f t="shared" si="24"/>
        <v>0</v>
      </c>
      <c r="L61" s="19">
        <f t="shared" si="25"/>
        <v>0</v>
      </c>
    </row>
    <row r="62" spans="1:12" ht="12.75">
      <c r="A62" s="1"/>
      <c r="B62" s="26" t="str">
        <f>$B$10</f>
        <v>J v/d Berg</v>
      </c>
      <c r="C62" s="27"/>
      <c r="D62" s="27"/>
      <c r="E62" s="27"/>
      <c r="F62" s="27"/>
      <c r="G62" s="27"/>
      <c r="H62" s="27"/>
      <c r="I62" s="27"/>
      <c r="J62" s="18">
        <f t="shared" si="23"/>
        <v>0</v>
      </c>
      <c r="K62" s="18">
        <f t="shared" si="24"/>
        <v>0</v>
      </c>
      <c r="L62" s="19">
        <f t="shared" si="25"/>
        <v>0</v>
      </c>
    </row>
    <row r="63" spans="1:12" ht="12.75">
      <c r="A63" s="1"/>
      <c r="B63" s="26" t="str">
        <f>$B$11</f>
        <v>F. Gerts</v>
      </c>
      <c r="C63" s="27"/>
      <c r="D63" s="27"/>
      <c r="E63" s="27"/>
      <c r="F63" s="27"/>
      <c r="G63" s="27"/>
      <c r="H63" s="27"/>
      <c r="I63" s="27"/>
      <c r="J63" s="18">
        <f t="shared" si="23"/>
        <v>0</v>
      </c>
      <c r="K63" s="18">
        <f t="shared" si="24"/>
        <v>0</v>
      </c>
      <c r="L63" s="19">
        <f t="shared" si="25"/>
        <v>0</v>
      </c>
    </row>
    <row r="64" spans="1:12" ht="12.75">
      <c r="A64" s="1"/>
      <c r="B64" s="26" t="str">
        <f>$B$12</f>
        <v>D. Kuster</v>
      </c>
      <c r="C64" s="27"/>
      <c r="D64" s="27"/>
      <c r="E64" s="27"/>
      <c r="F64" s="27"/>
      <c r="G64" s="27"/>
      <c r="H64" s="27"/>
      <c r="I64" s="27"/>
      <c r="J64" s="18">
        <f t="shared" si="23"/>
        <v>0</v>
      </c>
      <c r="K64" s="18">
        <f t="shared" si="24"/>
        <v>0</v>
      </c>
      <c r="L64" s="19">
        <f t="shared" si="25"/>
        <v>0</v>
      </c>
    </row>
    <row r="65" spans="1:12" ht="12.75">
      <c r="A65" s="1"/>
      <c r="B65" s="62" t="str">
        <f>$B$13</f>
        <v>M. Sigmond</v>
      </c>
      <c r="C65" s="27"/>
      <c r="D65" s="27"/>
      <c r="E65" s="27"/>
      <c r="F65" s="27"/>
      <c r="G65" s="27"/>
      <c r="H65" s="27"/>
      <c r="I65" s="27"/>
      <c r="J65" s="18">
        <f t="shared" si="23"/>
        <v>0</v>
      </c>
      <c r="K65" s="18">
        <f t="shared" si="24"/>
        <v>0</v>
      </c>
      <c r="L65" s="19">
        <f t="shared" si="25"/>
        <v>0</v>
      </c>
    </row>
    <row r="66" spans="1:12" ht="13.5" thickBot="1">
      <c r="A66" s="55"/>
      <c r="B66" s="31">
        <f>$B$14</f>
        <v>0</v>
      </c>
      <c r="C66" s="30"/>
      <c r="D66" s="30"/>
      <c r="E66" s="30"/>
      <c r="F66" s="30"/>
      <c r="G66" s="30"/>
      <c r="H66" s="30"/>
      <c r="I66" s="30"/>
      <c r="J66" s="33">
        <f t="shared" si="23"/>
        <v>0</v>
      </c>
      <c r="K66" s="33">
        <f t="shared" si="24"/>
        <v>0</v>
      </c>
      <c r="L66" s="56">
        <f t="shared" si="25"/>
        <v>0</v>
      </c>
    </row>
    <row r="67" spans="1:13" ht="12.75">
      <c r="A67" s="57"/>
      <c r="B67" s="58" t="s">
        <v>0</v>
      </c>
      <c r="C67" s="59">
        <f aca="true" t="shared" si="26" ref="C67:H67">SUM(C57:C66)</f>
        <v>0</v>
      </c>
      <c r="D67" s="59">
        <f t="shared" si="26"/>
        <v>0</v>
      </c>
      <c r="E67" s="59">
        <f t="shared" si="26"/>
        <v>0</v>
      </c>
      <c r="F67" s="59">
        <f t="shared" si="26"/>
        <v>0</v>
      </c>
      <c r="G67" s="59">
        <f t="shared" si="26"/>
        <v>0</v>
      </c>
      <c r="H67" s="59">
        <f t="shared" si="26"/>
        <v>0</v>
      </c>
      <c r="I67" s="59"/>
      <c r="J67" s="60">
        <f>SUM(J57:J66)</f>
        <v>0</v>
      </c>
      <c r="K67" s="60">
        <f>SUM(K57:K66)</f>
        <v>0</v>
      </c>
      <c r="L67" s="61">
        <f t="shared" si="25"/>
        <v>0</v>
      </c>
      <c r="M67" s="5"/>
    </row>
    <row r="68" spans="1:12" ht="12.75">
      <c r="A68" s="46"/>
      <c r="B68" s="47" t="s">
        <v>13</v>
      </c>
      <c r="C68" s="48"/>
      <c r="D68" s="48"/>
      <c r="E68" s="48"/>
      <c r="F68" s="48"/>
      <c r="G68" s="48"/>
      <c r="H68" s="48"/>
      <c r="I68" s="48"/>
      <c r="J68" s="49">
        <f>SUM(C68:I68)</f>
        <v>0</v>
      </c>
      <c r="K68" s="49">
        <f>COUNT(C68:I68)*5</f>
        <v>0</v>
      </c>
      <c r="L68" s="50">
        <f t="shared" si="25"/>
        <v>0</v>
      </c>
    </row>
    <row r="69" spans="1:13" ht="12.75">
      <c r="A69" s="63"/>
      <c r="B69" s="47" t="s">
        <v>14</v>
      </c>
      <c r="C69" s="64"/>
      <c r="D69" s="64"/>
      <c r="E69" s="64"/>
      <c r="F69" s="64"/>
      <c r="G69" s="64"/>
      <c r="H69" s="64"/>
      <c r="I69" s="64"/>
      <c r="J69" s="65" t="s">
        <v>15</v>
      </c>
      <c r="K69" s="65"/>
      <c r="L69" s="66">
        <f>SUM(C69:I69)</f>
        <v>0</v>
      </c>
      <c r="M69" s="5"/>
    </row>
    <row r="70" spans="1:13" ht="12.75">
      <c r="A70" s="34"/>
      <c r="B70" s="31"/>
      <c r="C70" s="32"/>
      <c r="D70" s="32"/>
      <c r="E70" s="32"/>
      <c r="F70" s="32"/>
      <c r="G70" s="32"/>
      <c r="H70" s="32"/>
      <c r="I70" s="32"/>
      <c r="J70" s="67"/>
      <c r="K70" s="67"/>
      <c r="L70" s="68"/>
      <c r="M70" s="5"/>
    </row>
    <row r="72" spans="1:12" ht="15">
      <c r="A72" s="10"/>
      <c r="B72" s="10" t="s">
        <v>65</v>
      </c>
      <c r="C72" s="10"/>
      <c r="D72" s="10"/>
      <c r="E72" s="10"/>
      <c r="F72" s="8"/>
      <c r="G72" s="8"/>
      <c r="H72" s="11"/>
      <c r="I72" s="12"/>
      <c r="J72" s="12" t="s">
        <v>17</v>
      </c>
      <c r="K72" s="12"/>
      <c r="L72" s="17"/>
    </row>
    <row r="73" spans="1:12" ht="15">
      <c r="A73" s="14"/>
      <c r="B73" s="14" t="s">
        <v>1</v>
      </c>
      <c r="C73" s="15" t="s">
        <v>2</v>
      </c>
      <c r="D73" s="15" t="s">
        <v>3</v>
      </c>
      <c r="E73" s="15" t="s">
        <v>4</v>
      </c>
      <c r="F73" s="15" t="s">
        <v>5</v>
      </c>
      <c r="G73" s="15" t="s">
        <v>6</v>
      </c>
      <c r="H73" s="15" t="s">
        <v>7</v>
      </c>
      <c r="I73" s="16" t="s">
        <v>8</v>
      </c>
      <c r="J73" s="17" t="s">
        <v>9</v>
      </c>
      <c r="K73" s="17" t="s">
        <v>10</v>
      </c>
      <c r="L73" s="9" t="s">
        <v>11</v>
      </c>
    </row>
    <row r="74" spans="1:12" ht="12.75">
      <c r="A74" s="1"/>
      <c r="B74" s="26" t="str">
        <f>$B$5</f>
        <v>H. van Vendeloo</v>
      </c>
      <c r="C74" s="27"/>
      <c r="D74" s="27"/>
      <c r="E74" s="27"/>
      <c r="F74" s="27"/>
      <c r="G74" s="27"/>
      <c r="H74" s="27"/>
      <c r="I74" s="27"/>
      <c r="J74" s="18">
        <f aca="true" t="shared" si="27" ref="J74:J83">SUM(C74:I74)</f>
        <v>0</v>
      </c>
      <c r="K74" s="18">
        <f aca="true" t="shared" si="28" ref="K74:K83">COUNTIF(C74:I74,"&gt;0")</f>
        <v>0</v>
      </c>
      <c r="L74" s="19">
        <f aca="true" t="shared" si="29" ref="L74:L85">IF(J74=0,0,SUM(J74/K74))</f>
        <v>0</v>
      </c>
    </row>
    <row r="75" spans="1:12" ht="12.75">
      <c r="A75" s="1"/>
      <c r="B75" s="26" t="str">
        <f>$B$6</f>
        <v>J. Beetstra</v>
      </c>
      <c r="C75" s="27"/>
      <c r="D75" s="27"/>
      <c r="E75" s="27"/>
      <c r="F75" s="27"/>
      <c r="G75" s="27"/>
      <c r="H75" s="27"/>
      <c r="I75" s="27"/>
      <c r="J75" s="18">
        <f t="shared" si="27"/>
        <v>0</v>
      </c>
      <c r="K75" s="18">
        <f t="shared" si="28"/>
        <v>0</v>
      </c>
      <c r="L75" s="19">
        <f t="shared" si="29"/>
        <v>0</v>
      </c>
    </row>
    <row r="76" spans="1:12" ht="12.75">
      <c r="A76" s="1"/>
      <c r="B76" s="26" t="str">
        <f>$B$7</f>
        <v>Tini van Dorst</v>
      </c>
      <c r="C76" s="27"/>
      <c r="D76" s="27"/>
      <c r="E76" s="27"/>
      <c r="F76" s="27"/>
      <c r="G76" s="27"/>
      <c r="H76" s="27"/>
      <c r="I76" s="27"/>
      <c r="J76" s="18">
        <f t="shared" si="27"/>
        <v>0</v>
      </c>
      <c r="K76" s="18">
        <f t="shared" si="28"/>
        <v>0</v>
      </c>
      <c r="L76" s="19">
        <f t="shared" si="29"/>
        <v>0</v>
      </c>
    </row>
    <row r="77" spans="1:12" ht="12.75">
      <c r="A77" s="1"/>
      <c r="B77" s="26" t="str">
        <f>$B$8</f>
        <v>A. de Vries</v>
      </c>
      <c r="C77" s="27"/>
      <c r="D77" s="27"/>
      <c r="E77" s="27"/>
      <c r="F77" s="27"/>
      <c r="G77" s="27"/>
      <c r="H77" s="27"/>
      <c r="I77" s="27"/>
      <c r="J77" s="18">
        <f t="shared" si="27"/>
        <v>0</v>
      </c>
      <c r="K77" s="18">
        <f t="shared" si="28"/>
        <v>0</v>
      </c>
      <c r="L77" s="19">
        <f t="shared" si="29"/>
        <v>0</v>
      </c>
    </row>
    <row r="78" spans="1:12" ht="12.75">
      <c r="A78" s="1"/>
      <c r="B78" s="26" t="str">
        <f>$B$9</f>
        <v>P. van Eert</v>
      </c>
      <c r="C78" s="27"/>
      <c r="D78" s="27"/>
      <c r="E78" s="27"/>
      <c r="F78" s="27"/>
      <c r="G78" s="27"/>
      <c r="H78" s="27"/>
      <c r="I78" s="27"/>
      <c r="J78" s="18">
        <f t="shared" si="27"/>
        <v>0</v>
      </c>
      <c r="K78" s="18">
        <f t="shared" si="28"/>
        <v>0</v>
      </c>
      <c r="L78" s="19">
        <f t="shared" si="29"/>
        <v>0</v>
      </c>
    </row>
    <row r="79" spans="1:12" ht="12.75">
      <c r="A79" s="1"/>
      <c r="B79" s="26" t="str">
        <f>$B$10</f>
        <v>J v/d Berg</v>
      </c>
      <c r="C79" s="27"/>
      <c r="D79" s="27"/>
      <c r="E79" s="27"/>
      <c r="F79" s="27"/>
      <c r="G79" s="27"/>
      <c r="H79" s="27"/>
      <c r="I79" s="27"/>
      <c r="J79" s="18">
        <f t="shared" si="27"/>
        <v>0</v>
      </c>
      <c r="K79" s="18">
        <f t="shared" si="28"/>
        <v>0</v>
      </c>
      <c r="L79" s="19">
        <f t="shared" si="29"/>
        <v>0</v>
      </c>
    </row>
    <row r="80" spans="1:12" ht="12.75">
      <c r="A80" s="1"/>
      <c r="B80" s="26" t="str">
        <f>$B$11</f>
        <v>F. Gerts</v>
      </c>
      <c r="C80" s="27"/>
      <c r="D80" s="27"/>
      <c r="E80" s="27"/>
      <c r="F80" s="27"/>
      <c r="G80" s="27"/>
      <c r="H80" s="27"/>
      <c r="I80" s="27"/>
      <c r="J80" s="18">
        <f t="shared" si="27"/>
        <v>0</v>
      </c>
      <c r="K80" s="18">
        <f t="shared" si="28"/>
        <v>0</v>
      </c>
      <c r="L80" s="19">
        <f t="shared" si="29"/>
        <v>0</v>
      </c>
    </row>
    <row r="81" spans="1:12" ht="12.75">
      <c r="A81" s="1"/>
      <c r="B81" s="26" t="str">
        <f>$B$12</f>
        <v>D. Kuster</v>
      </c>
      <c r="C81" s="27"/>
      <c r="D81" s="27"/>
      <c r="E81" s="27"/>
      <c r="F81" s="27"/>
      <c r="G81" s="27"/>
      <c r="H81" s="27"/>
      <c r="I81" s="27"/>
      <c r="J81" s="18">
        <f t="shared" si="27"/>
        <v>0</v>
      </c>
      <c r="K81" s="18">
        <f t="shared" si="28"/>
        <v>0</v>
      </c>
      <c r="L81" s="19">
        <f t="shared" si="29"/>
        <v>0</v>
      </c>
    </row>
    <row r="82" spans="1:12" ht="12.75">
      <c r="A82" s="1"/>
      <c r="B82" s="62" t="str">
        <f>$B$13</f>
        <v>M. Sigmond</v>
      </c>
      <c r="C82" s="27"/>
      <c r="D82" s="27"/>
      <c r="E82" s="27"/>
      <c r="F82" s="27"/>
      <c r="G82" s="27"/>
      <c r="H82" s="27"/>
      <c r="I82" s="27"/>
      <c r="J82" s="18">
        <f t="shared" si="27"/>
        <v>0</v>
      </c>
      <c r="K82" s="18">
        <f t="shared" si="28"/>
        <v>0</v>
      </c>
      <c r="L82" s="19">
        <f t="shared" si="29"/>
        <v>0</v>
      </c>
    </row>
    <row r="83" spans="1:12" ht="13.5" thickBot="1">
      <c r="A83" s="55"/>
      <c r="B83" s="31">
        <f>$B$14</f>
        <v>0</v>
      </c>
      <c r="C83" s="30"/>
      <c r="D83" s="30"/>
      <c r="E83" s="30"/>
      <c r="F83" s="30"/>
      <c r="G83" s="30"/>
      <c r="H83" s="30"/>
      <c r="I83" s="30"/>
      <c r="J83" s="33">
        <f t="shared" si="27"/>
        <v>0</v>
      </c>
      <c r="K83" s="33">
        <f t="shared" si="28"/>
        <v>0</v>
      </c>
      <c r="L83" s="56">
        <f t="shared" si="29"/>
        <v>0</v>
      </c>
    </row>
    <row r="84" spans="1:13" ht="12.75">
      <c r="A84" s="57"/>
      <c r="B84" s="58" t="s">
        <v>0</v>
      </c>
      <c r="C84" s="59">
        <f aca="true" t="shared" si="30" ref="C84:H84">SUM(C74:C83)</f>
        <v>0</v>
      </c>
      <c r="D84" s="59">
        <f t="shared" si="30"/>
        <v>0</v>
      </c>
      <c r="E84" s="59">
        <f t="shared" si="30"/>
        <v>0</v>
      </c>
      <c r="F84" s="59">
        <f t="shared" si="30"/>
        <v>0</v>
      </c>
      <c r="G84" s="59">
        <f t="shared" si="30"/>
        <v>0</v>
      </c>
      <c r="H84" s="59">
        <f t="shared" si="30"/>
        <v>0</v>
      </c>
      <c r="I84" s="59"/>
      <c r="J84" s="60">
        <f>SUM(J74:J83)</f>
        <v>0</v>
      </c>
      <c r="K84" s="60">
        <f>SUM(K74:K83)</f>
        <v>0</v>
      </c>
      <c r="L84" s="61">
        <f t="shared" si="29"/>
        <v>0</v>
      </c>
      <c r="M84" s="5"/>
    </row>
    <row r="85" spans="1:12" ht="12.75">
      <c r="A85" s="46"/>
      <c r="B85" s="47" t="s">
        <v>13</v>
      </c>
      <c r="C85" s="48"/>
      <c r="D85" s="48"/>
      <c r="E85" s="48"/>
      <c r="F85" s="48"/>
      <c r="G85" s="48"/>
      <c r="H85" s="48"/>
      <c r="I85" s="48"/>
      <c r="J85" s="49">
        <f>SUM(C85:I85)</f>
        <v>0</v>
      </c>
      <c r="K85" s="49">
        <f>COUNT(C85:I85)*5</f>
        <v>0</v>
      </c>
      <c r="L85" s="50">
        <f t="shared" si="29"/>
        <v>0</v>
      </c>
    </row>
    <row r="86" spans="1:13" ht="12.75">
      <c r="A86" s="63"/>
      <c r="B86" s="47" t="s">
        <v>14</v>
      </c>
      <c r="C86" s="64"/>
      <c r="D86" s="64"/>
      <c r="E86" s="64"/>
      <c r="F86" s="64"/>
      <c r="G86" s="64"/>
      <c r="H86" s="64"/>
      <c r="I86" s="64"/>
      <c r="J86" s="65" t="s">
        <v>15</v>
      </c>
      <c r="K86" s="65"/>
      <c r="L86" s="66">
        <f>SUM(C86:I86)</f>
        <v>0</v>
      </c>
      <c r="M86" s="5"/>
    </row>
    <row r="87" spans="9:11" ht="12.75">
      <c r="I87" s="4"/>
      <c r="J87" s="4"/>
      <c r="K87" s="4"/>
    </row>
    <row r="88" spans="9:11" ht="12.75">
      <c r="I88" s="4"/>
      <c r="J88" s="4"/>
      <c r="K88" s="4"/>
    </row>
    <row r="89" spans="1:12" ht="15">
      <c r="A89" s="10"/>
      <c r="B89" s="10" t="s">
        <v>49</v>
      </c>
      <c r="C89" s="10"/>
      <c r="D89" s="10"/>
      <c r="E89" s="10"/>
      <c r="F89" s="8"/>
      <c r="G89" s="8"/>
      <c r="H89" s="11"/>
      <c r="I89" s="12"/>
      <c r="J89" s="12" t="s">
        <v>17</v>
      </c>
      <c r="K89" s="12"/>
      <c r="L89" s="17"/>
    </row>
    <row r="90" spans="1:12" ht="15">
      <c r="A90" s="14"/>
      <c r="B90" s="14" t="s">
        <v>1</v>
      </c>
      <c r="C90" s="15" t="s">
        <v>2</v>
      </c>
      <c r="D90" s="15" t="s">
        <v>3</v>
      </c>
      <c r="E90" s="15" t="s">
        <v>4</v>
      </c>
      <c r="F90" s="15" t="s">
        <v>5</v>
      </c>
      <c r="G90" s="15" t="s">
        <v>6</v>
      </c>
      <c r="H90" s="15" t="s">
        <v>7</v>
      </c>
      <c r="I90" s="16" t="s">
        <v>8</v>
      </c>
      <c r="J90" s="17" t="s">
        <v>9</v>
      </c>
      <c r="K90" s="17" t="s">
        <v>10</v>
      </c>
      <c r="L90" s="9" t="s">
        <v>11</v>
      </c>
    </row>
    <row r="91" spans="1:12" ht="12.75">
      <c r="A91" s="1"/>
      <c r="B91" s="26" t="str">
        <f>$B$5</f>
        <v>H. van Vendeloo</v>
      </c>
      <c r="C91" s="27"/>
      <c r="D91" s="27"/>
      <c r="E91" s="27"/>
      <c r="F91" s="27"/>
      <c r="G91" s="27"/>
      <c r="H91" s="27"/>
      <c r="I91" s="27"/>
      <c r="J91" s="18">
        <f aca="true" t="shared" si="31" ref="J91:J100">SUM(C91:I91)</f>
        <v>0</v>
      </c>
      <c r="K91" s="18">
        <f aca="true" t="shared" si="32" ref="K91:K100">COUNTIF(C91:I91,"&gt;0")</f>
        <v>0</v>
      </c>
      <c r="L91" s="19">
        <f aca="true" t="shared" si="33" ref="L91:L102">IF(J91=0,0,SUM(J91/K91))</f>
        <v>0</v>
      </c>
    </row>
    <row r="92" spans="1:12" ht="12.75">
      <c r="A92" s="1"/>
      <c r="B92" s="26" t="str">
        <f>$B$6</f>
        <v>J. Beetstra</v>
      </c>
      <c r="C92" s="27"/>
      <c r="D92" s="27"/>
      <c r="E92" s="27"/>
      <c r="F92" s="27"/>
      <c r="G92" s="27"/>
      <c r="H92" s="27"/>
      <c r="I92" s="27"/>
      <c r="J92" s="18">
        <f t="shared" si="31"/>
        <v>0</v>
      </c>
      <c r="K92" s="18">
        <f t="shared" si="32"/>
        <v>0</v>
      </c>
      <c r="L92" s="19">
        <f t="shared" si="33"/>
        <v>0</v>
      </c>
    </row>
    <row r="93" spans="1:12" ht="12.75">
      <c r="A93" s="1"/>
      <c r="B93" s="26" t="str">
        <f>$B$7</f>
        <v>Tini van Dorst</v>
      </c>
      <c r="C93" s="27"/>
      <c r="D93" s="27"/>
      <c r="E93" s="27"/>
      <c r="F93" s="27"/>
      <c r="G93" s="27"/>
      <c r="H93" s="27"/>
      <c r="I93" s="27"/>
      <c r="J93" s="18">
        <f t="shared" si="31"/>
        <v>0</v>
      </c>
      <c r="K93" s="18">
        <f t="shared" si="32"/>
        <v>0</v>
      </c>
      <c r="L93" s="19">
        <f t="shared" si="33"/>
        <v>0</v>
      </c>
    </row>
    <row r="94" spans="1:12" ht="12.75">
      <c r="A94" s="1"/>
      <c r="B94" s="26" t="str">
        <f>$B$8</f>
        <v>A. de Vries</v>
      </c>
      <c r="C94" s="27"/>
      <c r="D94" s="27"/>
      <c r="E94" s="27"/>
      <c r="F94" s="27"/>
      <c r="G94" s="27"/>
      <c r="H94" s="27"/>
      <c r="I94" s="27"/>
      <c r="J94" s="18">
        <f t="shared" si="31"/>
        <v>0</v>
      </c>
      <c r="K94" s="18">
        <f t="shared" si="32"/>
        <v>0</v>
      </c>
      <c r="L94" s="19">
        <f t="shared" si="33"/>
        <v>0</v>
      </c>
    </row>
    <row r="95" spans="1:12" ht="12.75">
      <c r="A95" s="1"/>
      <c r="B95" s="26" t="str">
        <f>$B$9</f>
        <v>P. van Eert</v>
      </c>
      <c r="C95" s="27"/>
      <c r="D95" s="27"/>
      <c r="E95" s="27"/>
      <c r="F95" s="27"/>
      <c r="G95" s="27"/>
      <c r="H95" s="27"/>
      <c r="I95" s="27"/>
      <c r="J95" s="18">
        <f t="shared" si="31"/>
        <v>0</v>
      </c>
      <c r="K95" s="18">
        <f t="shared" si="32"/>
        <v>0</v>
      </c>
      <c r="L95" s="19">
        <f t="shared" si="33"/>
        <v>0</v>
      </c>
    </row>
    <row r="96" spans="1:12" ht="12.75">
      <c r="A96" s="1"/>
      <c r="B96" s="26" t="str">
        <f>$B$10</f>
        <v>J v/d Berg</v>
      </c>
      <c r="C96" s="27"/>
      <c r="D96" s="27"/>
      <c r="E96" s="27"/>
      <c r="F96" s="27"/>
      <c r="G96" s="27"/>
      <c r="H96" s="27"/>
      <c r="I96" s="27"/>
      <c r="J96" s="18">
        <f t="shared" si="31"/>
        <v>0</v>
      </c>
      <c r="K96" s="18">
        <f t="shared" si="32"/>
        <v>0</v>
      </c>
      <c r="L96" s="19">
        <f t="shared" si="33"/>
        <v>0</v>
      </c>
    </row>
    <row r="97" spans="1:12" ht="12.75">
      <c r="A97" s="1"/>
      <c r="B97" s="26" t="str">
        <f>$B$11</f>
        <v>F. Gerts</v>
      </c>
      <c r="C97" s="27"/>
      <c r="D97" s="27"/>
      <c r="E97" s="27"/>
      <c r="F97" s="27"/>
      <c r="G97" s="27"/>
      <c r="H97" s="27"/>
      <c r="I97" s="27"/>
      <c r="J97" s="18">
        <f t="shared" si="31"/>
        <v>0</v>
      </c>
      <c r="K97" s="18">
        <f t="shared" si="32"/>
        <v>0</v>
      </c>
      <c r="L97" s="19">
        <f t="shared" si="33"/>
        <v>0</v>
      </c>
    </row>
    <row r="98" spans="1:12" ht="12.75">
      <c r="A98" s="1"/>
      <c r="B98" s="26" t="str">
        <f>$B$12</f>
        <v>D. Kuster</v>
      </c>
      <c r="C98" s="27"/>
      <c r="D98" s="27"/>
      <c r="E98" s="27"/>
      <c r="F98" s="27"/>
      <c r="G98" s="27"/>
      <c r="H98" s="27"/>
      <c r="I98" s="27"/>
      <c r="J98" s="18">
        <f t="shared" si="31"/>
        <v>0</v>
      </c>
      <c r="K98" s="18">
        <f t="shared" si="32"/>
        <v>0</v>
      </c>
      <c r="L98" s="19">
        <f t="shared" si="33"/>
        <v>0</v>
      </c>
    </row>
    <row r="99" spans="1:12" ht="12.75">
      <c r="A99" s="1"/>
      <c r="B99" s="62" t="str">
        <f>$B$13</f>
        <v>M. Sigmond</v>
      </c>
      <c r="C99" s="27"/>
      <c r="D99" s="27"/>
      <c r="E99" s="27"/>
      <c r="F99" s="27"/>
      <c r="G99" s="27"/>
      <c r="H99" s="27"/>
      <c r="I99" s="27"/>
      <c r="J99" s="18">
        <f t="shared" si="31"/>
        <v>0</v>
      </c>
      <c r="K99" s="18">
        <f t="shared" si="32"/>
        <v>0</v>
      </c>
      <c r="L99" s="19">
        <f t="shared" si="33"/>
        <v>0</v>
      </c>
    </row>
    <row r="100" spans="1:12" ht="13.5" thickBot="1">
      <c r="A100" s="55"/>
      <c r="B100" s="31">
        <f>$B$14</f>
        <v>0</v>
      </c>
      <c r="C100" s="30"/>
      <c r="D100" s="30"/>
      <c r="E100" s="30"/>
      <c r="F100" s="30"/>
      <c r="G100" s="30"/>
      <c r="H100" s="30"/>
      <c r="I100" s="30"/>
      <c r="J100" s="33">
        <f t="shared" si="31"/>
        <v>0</v>
      </c>
      <c r="K100" s="33">
        <f t="shared" si="32"/>
        <v>0</v>
      </c>
      <c r="L100" s="56">
        <f t="shared" si="33"/>
        <v>0</v>
      </c>
    </row>
    <row r="101" spans="1:13" ht="12.75">
      <c r="A101" s="57"/>
      <c r="B101" s="58" t="s">
        <v>0</v>
      </c>
      <c r="C101" s="59">
        <f aca="true" t="shared" si="34" ref="C101:H101">SUM(C91:C100)</f>
        <v>0</v>
      </c>
      <c r="D101" s="59">
        <f t="shared" si="34"/>
        <v>0</v>
      </c>
      <c r="E101" s="59">
        <f t="shared" si="34"/>
        <v>0</v>
      </c>
      <c r="F101" s="59">
        <f t="shared" si="34"/>
        <v>0</v>
      </c>
      <c r="G101" s="59">
        <f t="shared" si="34"/>
        <v>0</v>
      </c>
      <c r="H101" s="59">
        <f t="shared" si="34"/>
        <v>0</v>
      </c>
      <c r="I101" s="59"/>
      <c r="J101" s="60">
        <f>SUM(J91:J100)</f>
        <v>0</v>
      </c>
      <c r="K101" s="60">
        <f>SUM(K91:K100)</f>
        <v>0</v>
      </c>
      <c r="L101" s="61">
        <f t="shared" si="33"/>
        <v>0</v>
      </c>
      <c r="M101" s="5"/>
    </row>
    <row r="102" spans="1:12" ht="12.75">
      <c r="A102" s="46"/>
      <c r="B102" s="47" t="s">
        <v>13</v>
      </c>
      <c r="C102" s="48"/>
      <c r="D102" s="48"/>
      <c r="E102" s="48"/>
      <c r="F102" s="48"/>
      <c r="G102" s="48"/>
      <c r="H102" s="48"/>
      <c r="I102" s="48"/>
      <c r="J102" s="49">
        <f>SUM(C102:I102)</f>
        <v>0</v>
      </c>
      <c r="K102" s="49">
        <f>COUNT(C102:I102)*5</f>
        <v>0</v>
      </c>
      <c r="L102" s="50">
        <f t="shared" si="33"/>
        <v>0</v>
      </c>
    </row>
    <row r="103" spans="1:13" ht="12.75">
      <c r="A103" s="63"/>
      <c r="B103" s="47" t="s">
        <v>14</v>
      </c>
      <c r="C103" s="64"/>
      <c r="D103" s="64"/>
      <c r="E103" s="64"/>
      <c r="F103" s="64"/>
      <c r="G103" s="64"/>
      <c r="H103" s="64"/>
      <c r="I103" s="64"/>
      <c r="J103" s="65" t="s">
        <v>15</v>
      </c>
      <c r="K103" s="65"/>
      <c r="L103" s="66">
        <f>SUM(C103:I103)</f>
        <v>0</v>
      </c>
      <c r="M103" s="5"/>
    </row>
    <row r="104" spans="1:13" ht="12.75">
      <c r="A104" s="34"/>
      <c r="B104" s="31"/>
      <c r="C104" s="32"/>
      <c r="D104" s="32"/>
      <c r="E104" s="32"/>
      <c r="F104" s="32"/>
      <c r="G104" s="32"/>
      <c r="H104" s="32"/>
      <c r="I104" s="32"/>
      <c r="J104" s="67"/>
      <c r="K104" s="67"/>
      <c r="L104" s="68"/>
      <c r="M104" s="5"/>
    </row>
    <row r="106" spans="1:12" ht="15">
      <c r="A106" s="10"/>
      <c r="B106" s="10" t="s">
        <v>50</v>
      </c>
      <c r="C106" s="10"/>
      <c r="D106" s="10"/>
      <c r="E106" s="10"/>
      <c r="F106" s="8"/>
      <c r="G106" s="8"/>
      <c r="H106" s="11"/>
      <c r="I106" s="12"/>
      <c r="J106" s="12" t="s">
        <v>17</v>
      </c>
      <c r="K106" s="12"/>
      <c r="L106" s="17"/>
    </row>
    <row r="107" spans="1:12" ht="15">
      <c r="A107" s="14"/>
      <c r="B107" s="14" t="s">
        <v>1</v>
      </c>
      <c r="C107" s="15" t="s">
        <v>2</v>
      </c>
      <c r="D107" s="15" t="s">
        <v>3</v>
      </c>
      <c r="E107" s="15" t="s">
        <v>4</v>
      </c>
      <c r="F107" s="15" t="s">
        <v>5</v>
      </c>
      <c r="G107" s="15" t="s">
        <v>6</v>
      </c>
      <c r="H107" s="15" t="s">
        <v>7</v>
      </c>
      <c r="I107" s="16" t="s">
        <v>8</v>
      </c>
      <c r="J107" s="17" t="s">
        <v>9</v>
      </c>
      <c r="K107" s="17" t="s">
        <v>10</v>
      </c>
      <c r="L107" s="9" t="s">
        <v>11</v>
      </c>
    </row>
    <row r="108" spans="1:12" ht="12.75">
      <c r="A108" s="1"/>
      <c r="B108" s="26" t="str">
        <f>$B$5</f>
        <v>H. van Vendeloo</v>
      </c>
      <c r="C108" s="27"/>
      <c r="D108" s="27"/>
      <c r="E108" s="27"/>
      <c r="F108" s="27"/>
      <c r="G108" s="27"/>
      <c r="H108" s="27"/>
      <c r="I108" s="27"/>
      <c r="J108" s="18">
        <f aca="true" t="shared" si="35" ref="J108:J117">SUM(C108:I108)</f>
        <v>0</v>
      </c>
      <c r="K108" s="18">
        <f aca="true" t="shared" si="36" ref="K108:K117">COUNTIF(C108:I108,"&gt;0")</f>
        <v>0</v>
      </c>
      <c r="L108" s="19">
        <f aca="true" t="shared" si="37" ref="L108:L119">IF(J108=0,0,SUM(J108/K108))</f>
        <v>0</v>
      </c>
    </row>
    <row r="109" spans="1:12" ht="12.75">
      <c r="A109" s="1"/>
      <c r="B109" s="26" t="str">
        <f>$B$6</f>
        <v>J. Beetstra</v>
      </c>
      <c r="C109" s="27"/>
      <c r="D109" s="27"/>
      <c r="E109" s="27"/>
      <c r="F109" s="27"/>
      <c r="G109" s="27"/>
      <c r="H109" s="27"/>
      <c r="I109" s="27"/>
      <c r="J109" s="18">
        <f t="shared" si="35"/>
        <v>0</v>
      </c>
      <c r="K109" s="18">
        <f t="shared" si="36"/>
        <v>0</v>
      </c>
      <c r="L109" s="19">
        <f t="shared" si="37"/>
        <v>0</v>
      </c>
    </row>
    <row r="110" spans="1:12" ht="12.75">
      <c r="A110" s="1"/>
      <c r="B110" s="26" t="str">
        <f>$B$7</f>
        <v>Tini van Dorst</v>
      </c>
      <c r="C110" s="27"/>
      <c r="D110" s="27"/>
      <c r="E110" s="27"/>
      <c r="F110" s="27"/>
      <c r="G110" s="27"/>
      <c r="H110" s="27"/>
      <c r="I110" s="27"/>
      <c r="J110" s="18">
        <f t="shared" si="35"/>
        <v>0</v>
      </c>
      <c r="K110" s="18">
        <f t="shared" si="36"/>
        <v>0</v>
      </c>
      <c r="L110" s="19">
        <f t="shared" si="37"/>
        <v>0</v>
      </c>
    </row>
    <row r="111" spans="1:12" ht="12.75">
      <c r="A111" s="1"/>
      <c r="B111" s="26" t="str">
        <f>$B$8</f>
        <v>A. de Vries</v>
      </c>
      <c r="C111" s="27"/>
      <c r="D111" s="27"/>
      <c r="E111" s="27"/>
      <c r="F111" s="27"/>
      <c r="G111" s="27"/>
      <c r="H111" s="27"/>
      <c r="I111" s="27"/>
      <c r="J111" s="18">
        <f t="shared" si="35"/>
        <v>0</v>
      </c>
      <c r="K111" s="18">
        <f t="shared" si="36"/>
        <v>0</v>
      </c>
      <c r="L111" s="19">
        <f t="shared" si="37"/>
        <v>0</v>
      </c>
    </row>
    <row r="112" spans="1:12" ht="12.75">
      <c r="A112" s="1"/>
      <c r="B112" s="26" t="str">
        <f>$B$9</f>
        <v>P. van Eert</v>
      </c>
      <c r="C112" s="27"/>
      <c r="D112" s="27"/>
      <c r="E112" s="27"/>
      <c r="F112" s="27"/>
      <c r="G112" s="27"/>
      <c r="H112" s="27"/>
      <c r="I112" s="27"/>
      <c r="J112" s="18">
        <f t="shared" si="35"/>
        <v>0</v>
      </c>
      <c r="K112" s="18">
        <f t="shared" si="36"/>
        <v>0</v>
      </c>
      <c r="L112" s="19">
        <f t="shared" si="37"/>
        <v>0</v>
      </c>
    </row>
    <row r="113" spans="1:12" ht="12.75">
      <c r="A113" s="1"/>
      <c r="B113" s="26" t="str">
        <f>$B$10</f>
        <v>J v/d Berg</v>
      </c>
      <c r="C113" s="27"/>
      <c r="D113" s="27"/>
      <c r="E113" s="27"/>
      <c r="F113" s="27"/>
      <c r="G113" s="27"/>
      <c r="H113" s="27"/>
      <c r="I113" s="27"/>
      <c r="J113" s="18">
        <f t="shared" si="35"/>
        <v>0</v>
      </c>
      <c r="K113" s="18">
        <f t="shared" si="36"/>
        <v>0</v>
      </c>
      <c r="L113" s="19">
        <f t="shared" si="37"/>
        <v>0</v>
      </c>
    </row>
    <row r="114" spans="1:12" ht="12.75">
      <c r="A114" s="1"/>
      <c r="B114" s="26" t="str">
        <f>$B$11</f>
        <v>F. Gerts</v>
      </c>
      <c r="C114" s="27"/>
      <c r="D114" s="27"/>
      <c r="E114" s="27"/>
      <c r="F114" s="27"/>
      <c r="G114" s="27"/>
      <c r="H114" s="27"/>
      <c r="I114" s="27"/>
      <c r="J114" s="18">
        <f t="shared" si="35"/>
        <v>0</v>
      </c>
      <c r="K114" s="18">
        <f t="shared" si="36"/>
        <v>0</v>
      </c>
      <c r="L114" s="19">
        <f t="shared" si="37"/>
        <v>0</v>
      </c>
    </row>
    <row r="115" spans="1:12" ht="12.75">
      <c r="A115" s="1"/>
      <c r="B115" s="26" t="str">
        <f>$B$12</f>
        <v>D. Kuster</v>
      </c>
      <c r="C115" s="27"/>
      <c r="D115" s="27"/>
      <c r="E115" s="27"/>
      <c r="F115" s="27"/>
      <c r="G115" s="27"/>
      <c r="H115" s="27"/>
      <c r="I115" s="27"/>
      <c r="J115" s="18">
        <f t="shared" si="35"/>
        <v>0</v>
      </c>
      <c r="K115" s="18">
        <f t="shared" si="36"/>
        <v>0</v>
      </c>
      <c r="L115" s="19">
        <f t="shared" si="37"/>
        <v>0</v>
      </c>
    </row>
    <row r="116" spans="1:12" ht="12.75">
      <c r="A116" s="1"/>
      <c r="B116" s="62" t="str">
        <f>$B$13</f>
        <v>M. Sigmond</v>
      </c>
      <c r="C116" s="27"/>
      <c r="D116" s="27"/>
      <c r="E116" s="27"/>
      <c r="F116" s="27"/>
      <c r="G116" s="27"/>
      <c r="H116" s="27"/>
      <c r="I116" s="27"/>
      <c r="J116" s="18">
        <f t="shared" si="35"/>
        <v>0</v>
      </c>
      <c r="K116" s="18">
        <f t="shared" si="36"/>
        <v>0</v>
      </c>
      <c r="L116" s="19">
        <f t="shared" si="37"/>
        <v>0</v>
      </c>
    </row>
    <row r="117" spans="1:12" ht="13.5" thickBot="1">
      <c r="A117" s="55"/>
      <c r="B117" s="31">
        <f>$B$14</f>
        <v>0</v>
      </c>
      <c r="C117" s="30"/>
      <c r="D117" s="30"/>
      <c r="E117" s="30"/>
      <c r="F117" s="30"/>
      <c r="G117" s="30"/>
      <c r="H117" s="30"/>
      <c r="I117" s="30"/>
      <c r="J117" s="33">
        <f t="shared" si="35"/>
        <v>0</v>
      </c>
      <c r="K117" s="33">
        <f t="shared" si="36"/>
        <v>0</v>
      </c>
      <c r="L117" s="56">
        <f t="shared" si="37"/>
        <v>0</v>
      </c>
    </row>
    <row r="118" spans="1:13" ht="12.75">
      <c r="A118" s="57"/>
      <c r="B118" s="58" t="s">
        <v>0</v>
      </c>
      <c r="C118" s="59">
        <f aca="true" t="shared" si="38" ref="C118:H118">SUM(C108:C117)</f>
        <v>0</v>
      </c>
      <c r="D118" s="59">
        <f t="shared" si="38"/>
        <v>0</v>
      </c>
      <c r="E118" s="59">
        <f t="shared" si="38"/>
        <v>0</v>
      </c>
      <c r="F118" s="59">
        <f t="shared" si="38"/>
        <v>0</v>
      </c>
      <c r="G118" s="59">
        <f t="shared" si="38"/>
        <v>0</v>
      </c>
      <c r="H118" s="59">
        <f t="shared" si="38"/>
        <v>0</v>
      </c>
      <c r="I118" s="59"/>
      <c r="J118" s="60">
        <f>SUM(J108:J117)</f>
        <v>0</v>
      </c>
      <c r="K118" s="60">
        <f>SUM(K108:K117)</f>
        <v>0</v>
      </c>
      <c r="L118" s="61">
        <f t="shared" si="37"/>
        <v>0</v>
      </c>
      <c r="M118" s="5"/>
    </row>
    <row r="119" spans="1:12" ht="12.75">
      <c r="A119" s="46"/>
      <c r="B119" s="47" t="s">
        <v>13</v>
      </c>
      <c r="C119" s="48"/>
      <c r="D119" s="48"/>
      <c r="E119" s="48"/>
      <c r="F119" s="48"/>
      <c r="G119" s="48"/>
      <c r="H119" s="48"/>
      <c r="I119" s="48"/>
      <c r="J119" s="49">
        <f>SUM(C119:I119)</f>
        <v>0</v>
      </c>
      <c r="K119" s="49">
        <f>COUNT(C119:I119)*5</f>
        <v>0</v>
      </c>
      <c r="L119" s="50">
        <f t="shared" si="37"/>
        <v>0</v>
      </c>
    </row>
    <row r="120" spans="1:13" ht="12.75">
      <c r="A120" s="63"/>
      <c r="B120" s="47" t="s">
        <v>14</v>
      </c>
      <c r="C120" s="64"/>
      <c r="D120" s="64"/>
      <c r="E120" s="64"/>
      <c r="F120" s="64"/>
      <c r="G120" s="64"/>
      <c r="H120" s="64"/>
      <c r="I120" s="64"/>
      <c r="J120" s="65" t="s">
        <v>15</v>
      </c>
      <c r="K120" s="65"/>
      <c r="L120" s="66">
        <f>SUM(C120:I120)</f>
        <v>0</v>
      </c>
      <c r="M120" s="5"/>
    </row>
    <row r="121" spans="9:11" ht="12.75">
      <c r="I121" s="4"/>
      <c r="J121" s="4"/>
      <c r="K121" s="4"/>
    </row>
    <row r="122" spans="9:11" ht="12.75">
      <c r="I122" s="4"/>
      <c r="J122" s="4"/>
      <c r="K122" s="4"/>
    </row>
    <row r="123" spans="1:12" ht="15">
      <c r="A123" s="10"/>
      <c r="B123" s="10" t="s">
        <v>66</v>
      </c>
      <c r="C123" s="10"/>
      <c r="D123" s="10"/>
      <c r="E123" s="10"/>
      <c r="F123" s="8"/>
      <c r="G123" s="8"/>
      <c r="H123" s="11"/>
      <c r="I123" s="12" t="s">
        <v>17</v>
      </c>
      <c r="J123" s="12"/>
      <c r="K123" s="17"/>
      <c r="L123"/>
    </row>
    <row r="124" spans="1:12" ht="15">
      <c r="A124" s="14"/>
      <c r="B124" s="14" t="s">
        <v>1</v>
      </c>
      <c r="C124" s="15" t="s">
        <v>2</v>
      </c>
      <c r="D124" s="15" t="s">
        <v>3</v>
      </c>
      <c r="E124" s="15" t="s">
        <v>4</v>
      </c>
      <c r="F124" s="15" t="s">
        <v>5</v>
      </c>
      <c r="G124" s="15" t="s">
        <v>6</v>
      </c>
      <c r="H124" s="15" t="s">
        <v>7</v>
      </c>
      <c r="I124" s="17" t="s">
        <v>9</v>
      </c>
      <c r="J124" s="17" t="s">
        <v>10</v>
      </c>
      <c r="K124" s="9" t="s">
        <v>11</v>
      </c>
      <c r="L124"/>
    </row>
    <row r="125" spans="1:12" ht="12.75">
      <c r="A125" s="1"/>
      <c r="B125" s="26" t="str">
        <f>$B$5</f>
        <v>H. van Vendeloo</v>
      </c>
      <c r="C125" s="27"/>
      <c r="D125" s="27"/>
      <c r="E125" s="27"/>
      <c r="F125" s="27"/>
      <c r="G125" s="27"/>
      <c r="H125" s="27"/>
      <c r="I125" s="18">
        <f aca="true" t="shared" si="39" ref="I125:I134">SUM(C125:H125)</f>
        <v>0</v>
      </c>
      <c r="J125" s="18">
        <f aca="true" t="shared" si="40" ref="J125:J134">COUNTIF(C125:H125,"&gt;0")</f>
        <v>0</v>
      </c>
      <c r="K125" s="19">
        <f aca="true" t="shared" si="41" ref="K125:K136">IF(I125=0,0,SUM(I125/J125))</f>
        <v>0</v>
      </c>
      <c r="L125"/>
    </row>
    <row r="126" spans="1:12" ht="12.75">
      <c r="A126" s="1"/>
      <c r="B126" s="26" t="str">
        <f>$B$6</f>
        <v>J. Beetstra</v>
      </c>
      <c r="C126" s="27"/>
      <c r="D126" s="27"/>
      <c r="E126" s="27"/>
      <c r="F126" s="27"/>
      <c r="G126" s="27"/>
      <c r="H126" s="27"/>
      <c r="I126" s="18">
        <f t="shared" si="39"/>
        <v>0</v>
      </c>
      <c r="J126" s="18">
        <f t="shared" si="40"/>
        <v>0</v>
      </c>
      <c r="K126" s="19">
        <f t="shared" si="41"/>
        <v>0</v>
      </c>
      <c r="L126"/>
    </row>
    <row r="127" spans="1:12" ht="12.75">
      <c r="A127" s="1"/>
      <c r="B127" s="26" t="str">
        <f>$B$7</f>
        <v>Tini van Dorst</v>
      </c>
      <c r="C127" s="27"/>
      <c r="D127" s="27"/>
      <c r="E127" s="27"/>
      <c r="F127" s="27"/>
      <c r="G127" s="27"/>
      <c r="H127" s="27"/>
      <c r="I127" s="18">
        <f t="shared" si="39"/>
        <v>0</v>
      </c>
      <c r="J127" s="18">
        <f t="shared" si="40"/>
        <v>0</v>
      </c>
      <c r="K127" s="19">
        <f t="shared" si="41"/>
        <v>0</v>
      </c>
      <c r="L127"/>
    </row>
    <row r="128" spans="1:12" ht="12.75">
      <c r="A128" s="1"/>
      <c r="B128" s="26" t="str">
        <f>$B$8</f>
        <v>A. de Vries</v>
      </c>
      <c r="C128" s="27"/>
      <c r="D128" s="27"/>
      <c r="E128" s="27"/>
      <c r="F128" s="27"/>
      <c r="G128" s="27"/>
      <c r="H128" s="27"/>
      <c r="I128" s="18">
        <f t="shared" si="39"/>
        <v>0</v>
      </c>
      <c r="J128" s="18">
        <f t="shared" si="40"/>
        <v>0</v>
      </c>
      <c r="K128" s="19">
        <f t="shared" si="41"/>
        <v>0</v>
      </c>
      <c r="L128"/>
    </row>
    <row r="129" spans="1:12" ht="12.75">
      <c r="A129" s="1"/>
      <c r="B129" s="26" t="str">
        <f>$B$9</f>
        <v>P. van Eert</v>
      </c>
      <c r="C129" s="27"/>
      <c r="D129" s="27"/>
      <c r="E129" s="27"/>
      <c r="F129" s="27"/>
      <c r="G129" s="27"/>
      <c r="H129" s="27"/>
      <c r="I129" s="18">
        <f t="shared" si="39"/>
        <v>0</v>
      </c>
      <c r="J129" s="18">
        <f t="shared" si="40"/>
        <v>0</v>
      </c>
      <c r="K129" s="19">
        <f t="shared" si="41"/>
        <v>0</v>
      </c>
      <c r="L129"/>
    </row>
    <row r="130" spans="1:12" ht="12.75">
      <c r="A130" s="1"/>
      <c r="B130" s="26" t="str">
        <f>$B$10</f>
        <v>J v/d Berg</v>
      </c>
      <c r="C130" s="27"/>
      <c r="D130" s="27"/>
      <c r="E130" s="27"/>
      <c r="F130" s="27"/>
      <c r="G130" s="27"/>
      <c r="H130" s="27"/>
      <c r="I130" s="18">
        <f t="shared" si="39"/>
        <v>0</v>
      </c>
      <c r="J130" s="18">
        <f t="shared" si="40"/>
        <v>0</v>
      </c>
      <c r="K130" s="19">
        <f t="shared" si="41"/>
        <v>0</v>
      </c>
      <c r="L130"/>
    </row>
    <row r="131" spans="1:12" ht="12.75">
      <c r="A131" s="1"/>
      <c r="B131" s="26" t="str">
        <f>$B$11</f>
        <v>F. Gerts</v>
      </c>
      <c r="C131" s="27"/>
      <c r="D131" s="27"/>
      <c r="E131" s="27"/>
      <c r="F131" s="27"/>
      <c r="G131" s="27"/>
      <c r="H131" s="27"/>
      <c r="I131" s="18">
        <f t="shared" si="39"/>
        <v>0</v>
      </c>
      <c r="J131" s="18">
        <f t="shared" si="40"/>
        <v>0</v>
      </c>
      <c r="K131" s="19">
        <f t="shared" si="41"/>
        <v>0</v>
      </c>
      <c r="L131"/>
    </row>
    <row r="132" spans="1:12" ht="12.75">
      <c r="A132" s="1"/>
      <c r="B132" s="26" t="str">
        <f>$B$12</f>
        <v>D. Kuster</v>
      </c>
      <c r="C132" s="27"/>
      <c r="D132" s="27"/>
      <c r="E132" s="27"/>
      <c r="F132" s="27"/>
      <c r="G132" s="27"/>
      <c r="H132" s="27"/>
      <c r="I132" s="18">
        <f t="shared" si="39"/>
        <v>0</v>
      </c>
      <c r="J132" s="18">
        <f t="shared" si="40"/>
        <v>0</v>
      </c>
      <c r="K132" s="19">
        <f t="shared" si="41"/>
        <v>0</v>
      </c>
      <c r="L132"/>
    </row>
    <row r="133" spans="1:12" ht="12.75">
      <c r="A133" s="1"/>
      <c r="B133" s="62" t="str">
        <f>$B$13</f>
        <v>M. Sigmond</v>
      </c>
      <c r="C133" s="27"/>
      <c r="D133" s="27"/>
      <c r="E133" s="27"/>
      <c r="F133" s="27"/>
      <c r="G133" s="27"/>
      <c r="H133" s="27"/>
      <c r="I133" s="18">
        <f t="shared" si="39"/>
        <v>0</v>
      </c>
      <c r="J133" s="18">
        <f t="shared" si="40"/>
        <v>0</v>
      </c>
      <c r="K133" s="19">
        <f t="shared" si="41"/>
        <v>0</v>
      </c>
      <c r="L133"/>
    </row>
    <row r="134" spans="1:12" ht="13.5" thickBot="1">
      <c r="A134" s="55"/>
      <c r="B134" s="31">
        <f>$B$14</f>
        <v>0</v>
      </c>
      <c r="C134" s="30"/>
      <c r="D134" s="30"/>
      <c r="E134" s="30"/>
      <c r="F134" s="30"/>
      <c r="G134" s="30"/>
      <c r="H134" s="30"/>
      <c r="I134" s="33">
        <f t="shared" si="39"/>
        <v>0</v>
      </c>
      <c r="J134" s="33">
        <f t="shared" si="40"/>
        <v>0</v>
      </c>
      <c r="K134" s="56">
        <f t="shared" si="41"/>
        <v>0</v>
      </c>
      <c r="L134"/>
    </row>
    <row r="135" spans="1:12" ht="12.75">
      <c r="A135" s="57"/>
      <c r="B135" s="58" t="s">
        <v>0</v>
      </c>
      <c r="C135" s="59">
        <f aca="true" t="shared" si="42" ref="C135:J135">SUM(C125:C134)</f>
        <v>0</v>
      </c>
      <c r="D135" s="59">
        <f t="shared" si="42"/>
        <v>0</v>
      </c>
      <c r="E135" s="59">
        <f t="shared" si="42"/>
        <v>0</v>
      </c>
      <c r="F135" s="59">
        <f t="shared" si="42"/>
        <v>0</v>
      </c>
      <c r="G135" s="59">
        <f t="shared" si="42"/>
        <v>0</v>
      </c>
      <c r="H135" s="59">
        <f t="shared" si="42"/>
        <v>0</v>
      </c>
      <c r="I135" s="60">
        <f t="shared" si="42"/>
        <v>0</v>
      </c>
      <c r="J135" s="60">
        <f t="shared" si="42"/>
        <v>0</v>
      </c>
      <c r="K135" s="61">
        <f t="shared" si="41"/>
        <v>0</v>
      </c>
      <c r="L135" s="5"/>
    </row>
    <row r="136" spans="1:12" ht="12.75">
      <c r="A136" s="46"/>
      <c r="B136" s="47" t="s">
        <v>13</v>
      </c>
      <c r="C136" s="48"/>
      <c r="D136" s="48"/>
      <c r="E136" s="48"/>
      <c r="F136" s="48"/>
      <c r="G136" s="48"/>
      <c r="H136" s="48"/>
      <c r="I136" s="49">
        <f>SUM(C136:H136)</f>
        <v>0</v>
      </c>
      <c r="J136" s="49">
        <f>COUNT(C136:H136)*5</f>
        <v>0</v>
      </c>
      <c r="K136" s="50">
        <f t="shared" si="41"/>
        <v>0</v>
      </c>
      <c r="L136"/>
    </row>
    <row r="137" spans="1:12" ht="12.75">
      <c r="A137" s="63"/>
      <c r="B137" s="47" t="s">
        <v>14</v>
      </c>
      <c r="C137" s="64"/>
      <c r="D137" s="64"/>
      <c r="E137" s="64"/>
      <c r="F137" s="64"/>
      <c r="G137" s="64"/>
      <c r="H137" s="64"/>
      <c r="I137" s="65" t="s">
        <v>15</v>
      </c>
      <c r="J137" s="65"/>
      <c r="K137" s="66">
        <f>SUM(C137:H137)</f>
        <v>0</v>
      </c>
      <c r="L137" s="5"/>
    </row>
    <row r="138" spans="1:12" ht="12.75">
      <c r="A138" s="34"/>
      <c r="B138" s="31"/>
      <c r="C138" s="32"/>
      <c r="D138" s="32"/>
      <c r="E138" s="32"/>
      <c r="F138" s="32"/>
      <c r="G138" s="32"/>
      <c r="H138" s="32"/>
      <c r="I138" s="67"/>
      <c r="J138" s="67"/>
      <c r="K138" s="68"/>
      <c r="L138" s="5"/>
    </row>
    <row r="139" spans="11:12" ht="12.75">
      <c r="K139" s="7"/>
      <c r="L139"/>
    </row>
    <row r="140" spans="1:12" ht="15">
      <c r="A140" s="10"/>
      <c r="B140" s="10" t="s">
        <v>67</v>
      </c>
      <c r="C140" s="10"/>
      <c r="D140" s="10"/>
      <c r="E140" s="10"/>
      <c r="F140" s="8"/>
      <c r="G140" s="8"/>
      <c r="H140" s="11"/>
      <c r="I140" s="12" t="s">
        <v>17</v>
      </c>
      <c r="J140" s="12"/>
      <c r="K140" s="17"/>
      <c r="L140"/>
    </row>
    <row r="141" spans="1:12" ht="15">
      <c r="A141" s="14"/>
      <c r="B141" s="14" t="s">
        <v>1</v>
      </c>
      <c r="C141" s="15" t="s">
        <v>2</v>
      </c>
      <c r="D141" s="15" t="s">
        <v>3</v>
      </c>
      <c r="E141" s="15" t="s">
        <v>4</v>
      </c>
      <c r="F141" s="15" t="s">
        <v>5</v>
      </c>
      <c r="G141" s="15" t="s">
        <v>6</v>
      </c>
      <c r="H141" s="15" t="s">
        <v>7</v>
      </c>
      <c r="I141" s="17" t="s">
        <v>9</v>
      </c>
      <c r="J141" s="17" t="s">
        <v>10</v>
      </c>
      <c r="K141" s="9" t="s">
        <v>11</v>
      </c>
      <c r="L141"/>
    </row>
    <row r="142" spans="1:12" ht="12.75">
      <c r="A142" s="1"/>
      <c r="B142" s="26" t="str">
        <f>$B$5</f>
        <v>H. van Vendeloo</v>
      </c>
      <c r="C142" s="27"/>
      <c r="D142" s="27"/>
      <c r="E142" s="27"/>
      <c r="F142" s="27"/>
      <c r="G142" s="27"/>
      <c r="H142" s="27"/>
      <c r="I142" s="18">
        <f aca="true" t="shared" si="43" ref="I142:I151">SUM(C142:H142)</f>
        <v>0</v>
      </c>
      <c r="J142" s="18">
        <f aca="true" t="shared" si="44" ref="J142:J151">COUNTIF(C142:H142,"&gt;0")</f>
        <v>0</v>
      </c>
      <c r="K142" s="19">
        <f aca="true" t="shared" si="45" ref="K142:K153">IF(I142=0,0,SUM(I142/J142))</f>
        <v>0</v>
      </c>
      <c r="L142"/>
    </row>
    <row r="143" spans="1:12" ht="12.75">
      <c r="A143" s="1"/>
      <c r="B143" s="26" t="str">
        <f>$B$6</f>
        <v>J. Beetstra</v>
      </c>
      <c r="C143" s="27"/>
      <c r="D143" s="27"/>
      <c r="E143" s="27"/>
      <c r="F143" s="27"/>
      <c r="G143" s="27"/>
      <c r="H143" s="27"/>
      <c r="I143" s="18">
        <f t="shared" si="43"/>
        <v>0</v>
      </c>
      <c r="J143" s="18">
        <f t="shared" si="44"/>
        <v>0</v>
      </c>
      <c r="K143" s="19">
        <f t="shared" si="45"/>
        <v>0</v>
      </c>
      <c r="L143"/>
    </row>
    <row r="144" spans="1:12" ht="12.75">
      <c r="A144" s="1"/>
      <c r="B144" s="26" t="str">
        <f>$B$7</f>
        <v>Tini van Dorst</v>
      </c>
      <c r="C144" s="27"/>
      <c r="D144" s="27"/>
      <c r="E144" s="27"/>
      <c r="F144" s="27"/>
      <c r="G144" s="27"/>
      <c r="H144" s="27"/>
      <c r="I144" s="18">
        <f t="shared" si="43"/>
        <v>0</v>
      </c>
      <c r="J144" s="18">
        <f t="shared" si="44"/>
        <v>0</v>
      </c>
      <c r="K144" s="19">
        <f t="shared" si="45"/>
        <v>0</v>
      </c>
      <c r="L144"/>
    </row>
    <row r="145" spans="1:12" ht="12.75">
      <c r="A145" s="1"/>
      <c r="B145" s="26" t="str">
        <f>$B$8</f>
        <v>A. de Vries</v>
      </c>
      <c r="C145" s="27"/>
      <c r="D145" s="27"/>
      <c r="E145" s="27"/>
      <c r="F145" s="27"/>
      <c r="G145" s="27"/>
      <c r="H145" s="27"/>
      <c r="I145" s="18">
        <f t="shared" si="43"/>
        <v>0</v>
      </c>
      <c r="J145" s="18">
        <f t="shared" si="44"/>
        <v>0</v>
      </c>
      <c r="K145" s="19">
        <f t="shared" si="45"/>
        <v>0</v>
      </c>
      <c r="L145"/>
    </row>
    <row r="146" spans="1:12" ht="12.75">
      <c r="A146" s="1"/>
      <c r="B146" s="26" t="str">
        <f>$B$9</f>
        <v>P. van Eert</v>
      </c>
      <c r="C146" s="27"/>
      <c r="D146" s="27"/>
      <c r="E146" s="27"/>
      <c r="F146" s="27"/>
      <c r="G146" s="27"/>
      <c r="H146" s="27"/>
      <c r="I146" s="18">
        <f t="shared" si="43"/>
        <v>0</v>
      </c>
      <c r="J146" s="18">
        <f t="shared" si="44"/>
        <v>0</v>
      </c>
      <c r="K146" s="19">
        <f t="shared" si="45"/>
        <v>0</v>
      </c>
      <c r="L146"/>
    </row>
    <row r="147" spans="1:12" ht="12.75">
      <c r="A147" s="1"/>
      <c r="B147" s="26" t="str">
        <f>$B$10</f>
        <v>J v/d Berg</v>
      </c>
      <c r="C147" s="27"/>
      <c r="D147" s="27"/>
      <c r="E147" s="27"/>
      <c r="F147" s="27"/>
      <c r="G147" s="27"/>
      <c r="H147" s="27"/>
      <c r="I147" s="18">
        <f t="shared" si="43"/>
        <v>0</v>
      </c>
      <c r="J147" s="18">
        <f t="shared" si="44"/>
        <v>0</v>
      </c>
      <c r="K147" s="19">
        <f t="shared" si="45"/>
        <v>0</v>
      </c>
      <c r="L147"/>
    </row>
    <row r="148" spans="1:12" ht="12.75">
      <c r="A148" s="1"/>
      <c r="B148" s="26" t="str">
        <f>$B$11</f>
        <v>F. Gerts</v>
      </c>
      <c r="C148" s="27"/>
      <c r="D148" s="27"/>
      <c r="E148" s="27"/>
      <c r="F148" s="27"/>
      <c r="G148" s="27"/>
      <c r="H148" s="27"/>
      <c r="I148" s="18">
        <f t="shared" si="43"/>
        <v>0</v>
      </c>
      <c r="J148" s="18">
        <f t="shared" si="44"/>
        <v>0</v>
      </c>
      <c r="K148" s="19">
        <f t="shared" si="45"/>
        <v>0</v>
      </c>
      <c r="L148"/>
    </row>
    <row r="149" spans="1:12" ht="12.75">
      <c r="A149" s="1"/>
      <c r="B149" s="26" t="str">
        <f>$B$12</f>
        <v>D. Kuster</v>
      </c>
      <c r="C149" s="27"/>
      <c r="D149" s="27"/>
      <c r="E149" s="27"/>
      <c r="F149" s="27"/>
      <c r="G149" s="27"/>
      <c r="H149" s="27"/>
      <c r="I149" s="18">
        <f t="shared" si="43"/>
        <v>0</v>
      </c>
      <c r="J149" s="18">
        <f t="shared" si="44"/>
        <v>0</v>
      </c>
      <c r="K149" s="19">
        <f t="shared" si="45"/>
        <v>0</v>
      </c>
      <c r="L149"/>
    </row>
    <row r="150" spans="1:12" ht="12.75">
      <c r="A150" s="1"/>
      <c r="B150" s="62" t="str">
        <f>$B$13</f>
        <v>M. Sigmond</v>
      </c>
      <c r="C150" s="27"/>
      <c r="D150" s="27"/>
      <c r="E150" s="27"/>
      <c r="F150" s="27"/>
      <c r="G150" s="27"/>
      <c r="H150" s="27"/>
      <c r="I150" s="18">
        <f t="shared" si="43"/>
        <v>0</v>
      </c>
      <c r="J150" s="18">
        <f t="shared" si="44"/>
        <v>0</v>
      </c>
      <c r="K150" s="19">
        <f t="shared" si="45"/>
        <v>0</v>
      </c>
      <c r="L150"/>
    </row>
    <row r="151" spans="1:12" ht="13.5" thickBot="1">
      <c r="A151" s="55"/>
      <c r="B151" s="31">
        <f>$B$14</f>
        <v>0</v>
      </c>
      <c r="C151" s="30"/>
      <c r="D151" s="30"/>
      <c r="E151" s="30"/>
      <c r="F151" s="30"/>
      <c r="G151" s="30"/>
      <c r="H151" s="30"/>
      <c r="I151" s="33">
        <f t="shared" si="43"/>
        <v>0</v>
      </c>
      <c r="J151" s="33">
        <f t="shared" si="44"/>
        <v>0</v>
      </c>
      <c r="K151" s="56">
        <f t="shared" si="45"/>
        <v>0</v>
      </c>
      <c r="L151"/>
    </row>
    <row r="152" spans="1:12" ht="12.75">
      <c r="A152" s="57"/>
      <c r="B152" s="58" t="s">
        <v>0</v>
      </c>
      <c r="C152" s="59">
        <f aca="true" t="shared" si="46" ref="C152:J152">SUM(C142:C151)</f>
        <v>0</v>
      </c>
      <c r="D152" s="59">
        <f t="shared" si="46"/>
        <v>0</v>
      </c>
      <c r="E152" s="59">
        <f t="shared" si="46"/>
        <v>0</v>
      </c>
      <c r="F152" s="59">
        <f t="shared" si="46"/>
        <v>0</v>
      </c>
      <c r="G152" s="59">
        <f t="shared" si="46"/>
        <v>0</v>
      </c>
      <c r="H152" s="59">
        <f t="shared" si="46"/>
        <v>0</v>
      </c>
      <c r="I152" s="60">
        <f t="shared" si="46"/>
        <v>0</v>
      </c>
      <c r="J152" s="60">
        <f t="shared" si="46"/>
        <v>0</v>
      </c>
      <c r="K152" s="61">
        <f t="shared" si="45"/>
        <v>0</v>
      </c>
      <c r="L152" s="5"/>
    </row>
    <row r="153" spans="1:12" ht="12.75">
      <c r="A153" s="46"/>
      <c r="B153" s="47" t="s">
        <v>13</v>
      </c>
      <c r="C153" s="48"/>
      <c r="D153" s="48"/>
      <c r="E153" s="48"/>
      <c r="F153" s="48"/>
      <c r="G153" s="48"/>
      <c r="H153" s="48"/>
      <c r="I153" s="49">
        <f>SUM(C153:H153)</f>
        <v>0</v>
      </c>
      <c r="J153" s="49">
        <f>COUNT(C153:H153)*5</f>
        <v>0</v>
      </c>
      <c r="K153" s="50">
        <f t="shared" si="45"/>
        <v>0</v>
      </c>
      <c r="L153"/>
    </row>
    <row r="154" spans="1:12" ht="12.75">
      <c r="A154" s="63"/>
      <c r="B154" s="47" t="s">
        <v>14</v>
      </c>
      <c r="C154" s="64"/>
      <c r="D154" s="64"/>
      <c r="E154" s="64"/>
      <c r="F154" s="64"/>
      <c r="G154" s="64"/>
      <c r="H154" s="64"/>
      <c r="I154" s="65" t="s">
        <v>15</v>
      </c>
      <c r="J154" s="65"/>
      <c r="K154" s="66">
        <f>SUM(C154:H154)</f>
        <v>0</v>
      </c>
      <c r="L154" s="5"/>
    </row>
    <row r="155" spans="9:11" ht="12.75">
      <c r="I155" s="4"/>
      <c r="J155" s="4"/>
      <c r="K155" s="4"/>
    </row>
    <row r="156" spans="9:11" ht="12.75">
      <c r="I156" s="4"/>
      <c r="J156" s="4"/>
      <c r="K156" s="4"/>
    </row>
    <row r="157" spans="9:11" ht="12.75">
      <c r="I157" s="4"/>
      <c r="J157" s="4"/>
      <c r="K157" s="4"/>
    </row>
    <row r="158" spans="9:11" ht="12.75">
      <c r="I158" s="4"/>
      <c r="J158" s="4"/>
      <c r="K158" s="4"/>
    </row>
    <row r="159" spans="9:11" ht="12.75">
      <c r="I159" s="4"/>
      <c r="J159" s="4"/>
      <c r="K159" s="4"/>
    </row>
    <row r="160" spans="9:11" ht="12.75">
      <c r="I160" s="4"/>
      <c r="J160" s="4"/>
      <c r="K160" s="4"/>
    </row>
    <row r="161" spans="9:11" ht="12.75">
      <c r="I161" s="4"/>
      <c r="J161" s="4"/>
      <c r="K161" s="4"/>
    </row>
    <row r="162" spans="9:11" ht="12.75">
      <c r="I162" s="4"/>
      <c r="J162" s="4"/>
      <c r="K162" s="4"/>
    </row>
    <row r="163" spans="9:11" ht="12.75">
      <c r="I163" s="4"/>
      <c r="J163" s="4"/>
      <c r="K163" s="4"/>
    </row>
    <row r="164" spans="9:11" ht="12.75">
      <c r="I164" s="4"/>
      <c r="J164" s="4"/>
      <c r="K164" s="4"/>
    </row>
    <row r="165" spans="9:11" ht="12.75">
      <c r="I165" s="4"/>
      <c r="J165" s="4"/>
      <c r="K165" s="4"/>
    </row>
    <row r="166" spans="9:11" ht="12.75">
      <c r="I166" s="4"/>
      <c r="J166" s="4"/>
      <c r="K166" s="4"/>
    </row>
    <row r="167" spans="9:11" ht="12.75">
      <c r="I167" s="4"/>
      <c r="J167" s="4"/>
      <c r="K167" s="4"/>
    </row>
    <row r="168" spans="9:11" ht="12.75">
      <c r="I168" s="4"/>
      <c r="J168" s="4"/>
      <c r="K168" s="4"/>
    </row>
    <row r="169" spans="9:11" ht="12.75">
      <c r="I169" s="4"/>
      <c r="J169" s="4"/>
      <c r="K169" s="4"/>
    </row>
    <row r="170" spans="9:11" ht="12.75">
      <c r="I170" s="4"/>
      <c r="J170" s="4"/>
      <c r="K170" s="4"/>
    </row>
    <row r="171" spans="9:11" ht="12.75">
      <c r="I171" s="4"/>
      <c r="J171" s="4"/>
      <c r="K171" s="4"/>
    </row>
    <row r="172" spans="9:11" ht="12.75">
      <c r="I172" s="4"/>
      <c r="J172" s="4"/>
      <c r="K172" s="4"/>
    </row>
    <row r="173" spans="9:11" ht="12.75">
      <c r="I173" s="4"/>
      <c r="J173" s="4"/>
      <c r="K173" s="4"/>
    </row>
    <row r="174" spans="9:11" ht="12.75">
      <c r="I174" s="4"/>
      <c r="J174" s="4"/>
      <c r="K174" s="4"/>
    </row>
    <row r="175" spans="9:11" ht="12.75">
      <c r="I175" s="4"/>
      <c r="J175" s="4"/>
      <c r="K175" s="4"/>
    </row>
    <row r="176" spans="9:11" ht="12.75">
      <c r="I176" s="4"/>
      <c r="J176" s="4"/>
      <c r="K176" s="4"/>
    </row>
    <row r="177" spans="9:11" ht="12.75">
      <c r="I177" s="4"/>
      <c r="J177" s="4"/>
      <c r="K177" s="4"/>
    </row>
    <row r="178" spans="9:11" ht="12.75">
      <c r="I178" s="4"/>
      <c r="J178" s="4"/>
      <c r="K178" s="4"/>
    </row>
    <row r="179" spans="9:11" ht="12.75">
      <c r="I179" s="4"/>
      <c r="J179" s="4"/>
      <c r="K179" s="4"/>
    </row>
    <row r="180" spans="9:11" ht="12.75">
      <c r="I180" s="4"/>
      <c r="J180" s="4"/>
      <c r="K180" s="4"/>
    </row>
    <row r="181" spans="9:11" ht="12.75">
      <c r="I181" s="4"/>
      <c r="J181" s="4"/>
      <c r="K181" s="4"/>
    </row>
    <row r="182" spans="9:11" ht="12.75">
      <c r="I182" s="4"/>
      <c r="J182" s="4"/>
      <c r="K182" s="4"/>
    </row>
    <row r="183" spans="9:11" ht="12.75">
      <c r="I183" s="4"/>
      <c r="J183" s="4"/>
      <c r="K183" s="4"/>
    </row>
    <row r="184" spans="9:11" ht="12.75">
      <c r="I184" s="4"/>
      <c r="J184" s="4"/>
      <c r="K184" s="4"/>
    </row>
    <row r="185" spans="9:11" ht="12.75">
      <c r="I185" s="4"/>
      <c r="J185" s="4"/>
      <c r="K185" s="4"/>
    </row>
    <row r="186" spans="9:11" ht="12.75">
      <c r="I186" s="4"/>
      <c r="J186" s="4"/>
      <c r="K186" s="4"/>
    </row>
    <row r="187" spans="9:11" ht="12.75">
      <c r="I187" s="4"/>
      <c r="J187" s="4"/>
      <c r="K187" s="4"/>
    </row>
    <row r="188" spans="9:11" ht="12.75">
      <c r="I188" s="4"/>
      <c r="J188" s="4"/>
      <c r="K188" s="4"/>
    </row>
    <row r="189" spans="9:11" ht="12.75">
      <c r="I189" s="4"/>
      <c r="J189" s="4"/>
      <c r="K189" s="4"/>
    </row>
    <row r="190" spans="9:11" ht="12.75">
      <c r="I190" s="4"/>
      <c r="J190" s="4"/>
      <c r="K190" s="4"/>
    </row>
    <row r="191" spans="9:11" ht="12.75">
      <c r="I191" s="4"/>
      <c r="J191" s="4"/>
      <c r="K191" s="4"/>
    </row>
    <row r="192" spans="9:11" ht="12.75">
      <c r="I192" s="4"/>
      <c r="J192" s="4"/>
      <c r="K192" s="4"/>
    </row>
    <row r="193" spans="9:11" ht="12.75">
      <c r="I193" s="4"/>
      <c r="J193" s="4"/>
      <c r="K193" s="4"/>
    </row>
    <row r="194" spans="9:11" ht="12.75">
      <c r="I194" s="4"/>
      <c r="J194" s="4"/>
      <c r="K194" s="4"/>
    </row>
    <row r="195" spans="9:11" ht="12.75">
      <c r="I195" s="4"/>
      <c r="J195" s="4"/>
      <c r="K195" s="4"/>
    </row>
    <row r="196" spans="9:11" ht="12.75">
      <c r="I196" s="4"/>
      <c r="J196" s="4"/>
      <c r="K196" s="4"/>
    </row>
    <row r="197" spans="9:11" ht="12.75">
      <c r="I197" s="4"/>
      <c r="J197" s="4"/>
      <c r="K197" s="4"/>
    </row>
    <row r="198" spans="9:11" ht="12.75">
      <c r="I198" s="4"/>
      <c r="J198" s="4"/>
      <c r="K198" s="4"/>
    </row>
    <row r="199" spans="9:11" ht="12.75">
      <c r="I199" s="4"/>
      <c r="J199" s="4"/>
      <c r="K199" s="4"/>
    </row>
    <row r="200" spans="9:11" ht="12.75">
      <c r="I200" s="4"/>
      <c r="J200" s="4"/>
      <c r="K200" s="4"/>
    </row>
    <row r="201" spans="9:11" ht="12.75">
      <c r="I201" s="4"/>
      <c r="J201" s="4"/>
      <c r="K201" s="4"/>
    </row>
    <row r="202" spans="9:11" ht="12.75">
      <c r="I202" s="4"/>
      <c r="J202" s="4"/>
      <c r="K202" s="4"/>
    </row>
    <row r="203" spans="9:11" ht="12.75">
      <c r="I203" s="4"/>
      <c r="J203" s="4"/>
      <c r="K203" s="4"/>
    </row>
    <row r="204" spans="9:11" ht="12.75">
      <c r="I204" s="4"/>
      <c r="J204" s="4"/>
      <c r="K204" s="4"/>
    </row>
    <row r="205" spans="9:11" ht="12.75">
      <c r="I205" s="4"/>
      <c r="J205" s="4"/>
      <c r="K205" s="4"/>
    </row>
    <row r="206" spans="9:11" ht="12.75">
      <c r="I206" s="4"/>
      <c r="J206" s="4"/>
      <c r="K206" s="4"/>
    </row>
    <row r="207" spans="9:11" ht="12.75">
      <c r="I207" s="4"/>
      <c r="J207" s="4"/>
      <c r="K207" s="4"/>
    </row>
    <row r="208" spans="9:11" ht="12.75">
      <c r="I208" s="4"/>
      <c r="J208" s="4"/>
      <c r="K208" s="4"/>
    </row>
    <row r="209" spans="9:11" ht="12.75">
      <c r="I209" s="4"/>
      <c r="J209" s="4"/>
      <c r="K209" s="4"/>
    </row>
    <row r="210" spans="9:11" ht="12.75">
      <c r="I210" s="4"/>
      <c r="J210" s="4"/>
      <c r="K210" s="4"/>
    </row>
    <row r="211" spans="9:11" ht="12.75">
      <c r="I211" s="4"/>
      <c r="J211" s="4"/>
      <c r="K211" s="4"/>
    </row>
    <row r="212" spans="9:11" ht="12.75">
      <c r="I212" s="4"/>
      <c r="J212" s="4"/>
      <c r="K212" s="4"/>
    </row>
    <row r="213" spans="9:11" ht="12.75">
      <c r="I213" s="4"/>
      <c r="J213" s="4"/>
      <c r="K213" s="4"/>
    </row>
    <row r="214" spans="9:11" ht="12.75">
      <c r="I214" s="4"/>
      <c r="J214" s="4"/>
      <c r="K214" s="4"/>
    </row>
    <row r="215" spans="9:11" ht="12.75">
      <c r="I215" s="4"/>
      <c r="J215" s="4"/>
      <c r="K215" s="4"/>
    </row>
    <row r="216" spans="9:11" ht="12.75">
      <c r="I216" s="4"/>
      <c r="J216" s="4"/>
      <c r="K216" s="4"/>
    </row>
    <row r="217" spans="9:11" ht="12.75">
      <c r="I217" s="4"/>
      <c r="J217" s="4"/>
      <c r="K217" s="4"/>
    </row>
    <row r="218" spans="9:11" ht="12.75">
      <c r="I218" s="4"/>
      <c r="J218" s="4"/>
      <c r="K218" s="4"/>
    </row>
    <row r="219" spans="9:11" ht="12.75">
      <c r="I219" s="4"/>
      <c r="J219" s="4"/>
      <c r="K219" s="4"/>
    </row>
    <row r="220" spans="9:11" ht="12.75">
      <c r="I220" s="4"/>
      <c r="J220" s="4"/>
      <c r="K220" s="4"/>
    </row>
    <row r="221" spans="9:11" ht="12.75">
      <c r="I221" s="4"/>
      <c r="J221" s="4"/>
      <c r="K221" s="4"/>
    </row>
    <row r="222" spans="9:11" ht="12.75">
      <c r="I222" s="4"/>
      <c r="J222" s="4"/>
      <c r="K222" s="4"/>
    </row>
    <row r="223" spans="9:11" ht="12.75">
      <c r="I223" s="4"/>
      <c r="J223" s="4"/>
      <c r="K223" s="4"/>
    </row>
    <row r="224" spans="9:11" ht="12.75">
      <c r="I224" s="4"/>
      <c r="J224" s="4"/>
      <c r="K224" s="4"/>
    </row>
    <row r="225" spans="9:11" ht="12.75">
      <c r="I225" s="4"/>
      <c r="J225" s="4"/>
      <c r="K225" s="4"/>
    </row>
    <row r="226" spans="9:11" ht="12.75">
      <c r="I226" s="4"/>
      <c r="J226" s="4"/>
      <c r="K226" s="4"/>
    </row>
    <row r="227" spans="9:11" ht="12.75">
      <c r="I227" s="4"/>
      <c r="J227" s="4"/>
      <c r="K227" s="4"/>
    </row>
    <row r="228" spans="9:11" ht="12.75">
      <c r="I228" s="4"/>
      <c r="J228" s="4"/>
      <c r="K228" s="4"/>
    </row>
    <row r="229" spans="9:11" ht="12.75">
      <c r="I229" s="4"/>
      <c r="J229" s="4"/>
      <c r="K229" s="4"/>
    </row>
    <row r="230" spans="9:11" ht="12.75">
      <c r="I230" s="4"/>
      <c r="J230" s="4"/>
      <c r="K230" s="4"/>
    </row>
    <row r="231" spans="9:11" ht="12.75">
      <c r="I231" s="4"/>
      <c r="J231" s="4"/>
      <c r="K231" s="4"/>
    </row>
    <row r="232" spans="9:11" ht="12.75">
      <c r="I232" s="4"/>
      <c r="J232" s="4"/>
      <c r="K232" s="4"/>
    </row>
    <row r="233" spans="9:11" ht="12.75">
      <c r="I233" s="4"/>
      <c r="J233" s="4"/>
      <c r="K233" s="4"/>
    </row>
    <row r="234" spans="9:11" ht="12.75">
      <c r="I234" s="4"/>
      <c r="J234" s="4"/>
      <c r="K234" s="4"/>
    </row>
    <row r="235" spans="9:11" ht="12.75">
      <c r="I235" s="4"/>
      <c r="J235" s="4"/>
      <c r="K235" s="4"/>
    </row>
    <row r="236" spans="9:11" ht="12.75">
      <c r="I236" s="4"/>
      <c r="J236" s="4"/>
      <c r="K236" s="4"/>
    </row>
    <row r="237" spans="9:11" ht="12.75">
      <c r="I237" s="4"/>
      <c r="J237" s="4"/>
      <c r="K237" s="4"/>
    </row>
    <row r="238" spans="9:11" ht="12.75">
      <c r="I238" s="4"/>
      <c r="J238" s="4"/>
      <c r="K238" s="4"/>
    </row>
    <row r="239" spans="9:11" ht="12.75">
      <c r="I239" s="4"/>
      <c r="J239" s="4"/>
      <c r="K239" s="4"/>
    </row>
    <row r="240" spans="9:11" ht="12.75">
      <c r="I240" s="4"/>
      <c r="J240" s="4"/>
      <c r="K240" s="4"/>
    </row>
    <row r="241" spans="9:11" ht="12.75">
      <c r="I241" s="4"/>
      <c r="J241" s="4"/>
      <c r="K241" s="4"/>
    </row>
    <row r="242" spans="9:11" ht="12.75">
      <c r="I242" s="4"/>
      <c r="J242" s="4"/>
      <c r="K242" s="4"/>
    </row>
    <row r="243" spans="9:11" ht="12.75">
      <c r="I243" s="4"/>
      <c r="J243" s="4"/>
      <c r="K243" s="4"/>
    </row>
    <row r="244" spans="9:11" ht="12.75">
      <c r="I244" s="4"/>
      <c r="J244" s="4"/>
      <c r="K244" s="4"/>
    </row>
    <row r="245" spans="9:11" ht="12.75">
      <c r="I245" s="4"/>
      <c r="J245" s="4"/>
      <c r="K245" s="4"/>
    </row>
    <row r="246" spans="9:11" ht="12.75">
      <c r="I246" s="4"/>
      <c r="J246" s="4"/>
      <c r="K246" s="4"/>
    </row>
    <row r="247" spans="9:11" ht="12.75">
      <c r="I247" s="4"/>
      <c r="J247" s="4"/>
      <c r="K247" s="4"/>
    </row>
    <row r="248" spans="9:11" ht="12.75">
      <c r="I248" s="4"/>
      <c r="J248" s="4"/>
      <c r="K248" s="4"/>
    </row>
    <row r="249" spans="9:11" ht="12.75">
      <c r="I249" s="4"/>
      <c r="J249" s="4"/>
      <c r="K249" s="4"/>
    </row>
    <row r="250" spans="9:11" ht="12.75">
      <c r="I250" s="4"/>
      <c r="J250" s="4"/>
      <c r="K250" s="4"/>
    </row>
    <row r="251" spans="9:11" ht="12.75">
      <c r="I251" s="4"/>
      <c r="J251" s="4"/>
      <c r="K251" s="4"/>
    </row>
    <row r="252" spans="9:11" ht="12.75">
      <c r="I252" s="4"/>
      <c r="J252" s="4"/>
      <c r="K252" s="4"/>
    </row>
    <row r="253" spans="9:11" ht="12.75">
      <c r="I253" s="4"/>
      <c r="J253" s="4"/>
      <c r="K253" s="4"/>
    </row>
    <row r="254" spans="9:11" ht="12.75">
      <c r="I254" s="4"/>
      <c r="J254" s="4"/>
      <c r="K254" s="4"/>
    </row>
    <row r="255" spans="9:11" ht="12.75">
      <c r="I255" s="4"/>
      <c r="J255" s="4"/>
      <c r="K255" s="4"/>
    </row>
    <row r="256" spans="9:11" ht="12.75">
      <c r="I256" s="4"/>
      <c r="J256" s="4"/>
      <c r="K256" s="4"/>
    </row>
    <row r="257" spans="9:11" ht="12.75">
      <c r="I257" s="4"/>
      <c r="J257" s="4"/>
      <c r="K257" s="4"/>
    </row>
    <row r="258" spans="9:11" ht="12.75">
      <c r="I258" s="4"/>
      <c r="J258" s="4"/>
      <c r="K258" s="4"/>
    </row>
    <row r="259" spans="9:11" ht="12.75">
      <c r="I259" s="4"/>
      <c r="J259" s="4"/>
      <c r="K259" s="4"/>
    </row>
    <row r="260" spans="9:11" ht="12.75">
      <c r="I260" s="4"/>
      <c r="J260" s="4"/>
      <c r="K260" s="4"/>
    </row>
    <row r="261" spans="9:11" ht="12.75">
      <c r="I261" s="4"/>
      <c r="J261" s="4"/>
      <c r="K261" s="4"/>
    </row>
    <row r="262" spans="9:11" ht="12.75">
      <c r="I262" s="4"/>
      <c r="J262" s="4"/>
      <c r="K262" s="4"/>
    </row>
    <row r="263" spans="9:11" ht="12.75">
      <c r="I263" s="4"/>
      <c r="J263" s="4"/>
      <c r="K263" s="4"/>
    </row>
    <row r="264" spans="9:11" ht="12.75">
      <c r="I264" s="4"/>
      <c r="J264" s="4"/>
      <c r="K264" s="4"/>
    </row>
    <row r="265" spans="9:11" ht="12.75">
      <c r="I265" s="4"/>
      <c r="J265" s="4"/>
      <c r="K265" s="4"/>
    </row>
    <row r="266" spans="9:11" ht="12.75">
      <c r="I266" s="4"/>
      <c r="J266" s="4"/>
      <c r="K266" s="4"/>
    </row>
    <row r="267" spans="9:11" ht="12.75">
      <c r="I267" s="4"/>
      <c r="J267" s="4"/>
      <c r="K267" s="4"/>
    </row>
    <row r="268" spans="9:11" ht="12.75">
      <c r="I268" s="4"/>
      <c r="J268" s="4"/>
      <c r="K268" s="4"/>
    </row>
    <row r="269" spans="9:11" ht="12.75">
      <c r="I269" s="4"/>
      <c r="J269" s="4"/>
      <c r="K269" s="4"/>
    </row>
    <row r="270" spans="9:11" ht="12.75">
      <c r="I270" s="4"/>
      <c r="J270" s="4"/>
      <c r="K270" s="4"/>
    </row>
    <row r="271" spans="9:11" ht="12.75">
      <c r="I271" s="4"/>
      <c r="J271" s="4"/>
      <c r="K271" s="4"/>
    </row>
    <row r="272" spans="9:11" ht="12.75">
      <c r="I272" s="4"/>
      <c r="J272" s="4"/>
      <c r="K272" s="4"/>
    </row>
    <row r="273" spans="9:11" ht="12.75">
      <c r="I273" s="4"/>
      <c r="J273" s="4"/>
      <c r="K273" s="4"/>
    </row>
    <row r="274" spans="9:11" ht="12.75">
      <c r="I274" s="4"/>
      <c r="J274" s="4"/>
      <c r="K274" s="4"/>
    </row>
    <row r="275" spans="9:11" ht="12.75">
      <c r="I275" s="4"/>
      <c r="J275" s="4"/>
      <c r="K275" s="4"/>
    </row>
    <row r="276" spans="9:11" ht="12.75">
      <c r="I276" s="4"/>
      <c r="J276" s="4"/>
      <c r="K276" s="4"/>
    </row>
    <row r="277" spans="9:11" ht="12.75">
      <c r="I277" s="4"/>
      <c r="J277" s="4"/>
      <c r="K277" s="4"/>
    </row>
    <row r="278" spans="9:11" ht="12.75">
      <c r="I278" s="4"/>
      <c r="J278" s="4"/>
      <c r="K278" s="4"/>
    </row>
    <row r="279" spans="9:11" ht="12.75">
      <c r="I279" s="4"/>
      <c r="J279" s="4"/>
      <c r="K279" s="4"/>
    </row>
    <row r="280" spans="9:11" ht="12.75">
      <c r="I280" s="4"/>
      <c r="J280" s="4"/>
      <c r="K280" s="4"/>
    </row>
    <row r="281" spans="9:11" ht="12.75">
      <c r="I281" s="4"/>
      <c r="J281" s="4"/>
      <c r="K281" s="4"/>
    </row>
    <row r="282" spans="9:11" ht="12.75">
      <c r="I282" s="4"/>
      <c r="J282" s="4"/>
      <c r="K282" s="4"/>
    </row>
    <row r="283" spans="9:11" ht="12.75">
      <c r="I283" s="4"/>
      <c r="J283" s="4"/>
      <c r="K283" s="4"/>
    </row>
    <row r="284" spans="9:11" ht="12.75">
      <c r="I284" s="4"/>
      <c r="J284" s="4"/>
      <c r="K284" s="4"/>
    </row>
    <row r="285" spans="9:11" ht="12.75">
      <c r="I285" s="4"/>
      <c r="J285" s="4"/>
      <c r="K285" s="4"/>
    </row>
    <row r="286" spans="9:11" ht="12.75">
      <c r="I286" s="4"/>
      <c r="J286" s="4"/>
      <c r="K286" s="4"/>
    </row>
    <row r="287" spans="9:11" ht="12.75">
      <c r="I287" s="4"/>
      <c r="J287" s="4"/>
      <c r="K287" s="4"/>
    </row>
    <row r="288" spans="9:11" ht="12.75">
      <c r="I288" s="4"/>
      <c r="J288" s="4"/>
      <c r="K288" s="4"/>
    </row>
    <row r="289" spans="9:11" ht="12.75">
      <c r="I289" s="4"/>
      <c r="J289" s="4"/>
      <c r="K289" s="4"/>
    </row>
    <row r="290" spans="9:11" ht="12.75">
      <c r="I290" s="4"/>
      <c r="J290" s="4"/>
      <c r="K290" s="4"/>
    </row>
    <row r="291" spans="9:11" ht="12.75">
      <c r="I291" s="4"/>
      <c r="J291" s="4"/>
      <c r="K291" s="4"/>
    </row>
    <row r="292" spans="9:11" ht="12.75">
      <c r="I292" s="4"/>
      <c r="J292" s="4"/>
      <c r="K292" s="4"/>
    </row>
    <row r="293" spans="9:11" ht="12.75">
      <c r="I293" s="4"/>
      <c r="J293" s="4"/>
      <c r="K293" s="4"/>
    </row>
    <row r="294" spans="9:11" ht="12.75">
      <c r="I294" s="4"/>
      <c r="J294" s="4"/>
      <c r="K294" s="4"/>
    </row>
    <row r="295" spans="9:11" ht="12.75">
      <c r="I295" s="4"/>
      <c r="J295" s="4"/>
      <c r="K295" s="4"/>
    </row>
    <row r="296" spans="9:11" ht="12.75">
      <c r="I296" s="4"/>
      <c r="J296" s="4"/>
      <c r="K296" s="4"/>
    </row>
    <row r="297" spans="9:11" ht="12.75">
      <c r="I297" s="4"/>
      <c r="J297" s="4"/>
      <c r="K297" s="4"/>
    </row>
    <row r="298" spans="9:11" ht="12.75">
      <c r="I298" s="4"/>
      <c r="J298" s="4"/>
      <c r="K298" s="4"/>
    </row>
    <row r="299" spans="9:11" ht="12.75">
      <c r="I299" s="4"/>
      <c r="J299" s="4"/>
      <c r="K299" s="4"/>
    </row>
    <row r="300" spans="9:11" ht="12.75">
      <c r="I300" s="4"/>
      <c r="J300" s="4"/>
      <c r="K300" s="4"/>
    </row>
    <row r="301" spans="9:11" ht="12.75">
      <c r="I301" s="4"/>
      <c r="J301" s="4"/>
      <c r="K301" s="4"/>
    </row>
    <row r="302" spans="9:11" ht="12.75">
      <c r="I302" s="4"/>
      <c r="J302" s="4"/>
      <c r="K302" s="4"/>
    </row>
    <row r="303" spans="9:11" ht="12.75">
      <c r="I303" s="4"/>
      <c r="J303" s="4"/>
      <c r="K303" s="4"/>
    </row>
    <row r="304" spans="9:11" ht="12.75">
      <c r="I304" s="4"/>
      <c r="J304" s="4"/>
      <c r="K304" s="4"/>
    </row>
    <row r="305" spans="9:11" ht="12.75">
      <c r="I305" s="4"/>
      <c r="J305" s="4"/>
      <c r="K305" s="4"/>
    </row>
    <row r="306" spans="9:11" ht="12.75">
      <c r="I306" s="4"/>
      <c r="J306" s="4"/>
      <c r="K306" s="4"/>
    </row>
    <row r="307" spans="9:11" ht="12.75">
      <c r="I307" s="4"/>
      <c r="J307" s="4"/>
      <c r="K307" s="4"/>
    </row>
    <row r="308" spans="9:11" ht="12.75">
      <c r="I308" s="4"/>
      <c r="J308" s="4"/>
      <c r="K308" s="4"/>
    </row>
    <row r="309" spans="9:11" ht="12.75">
      <c r="I309" s="4"/>
      <c r="J309" s="4"/>
      <c r="K309" s="4"/>
    </row>
    <row r="310" spans="9:11" ht="12.75">
      <c r="I310" s="4"/>
      <c r="J310" s="4"/>
      <c r="K310" s="4"/>
    </row>
    <row r="311" spans="9:11" ht="12.75">
      <c r="I311" s="4"/>
      <c r="J311" s="4"/>
      <c r="K311" s="4"/>
    </row>
    <row r="312" spans="9:11" ht="12.75">
      <c r="I312" s="4"/>
      <c r="J312" s="4"/>
      <c r="K312" s="4"/>
    </row>
    <row r="313" spans="9:11" ht="12.75">
      <c r="I313" s="4"/>
      <c r="J313" s="4"/>
      <c r="K313" s="4"/>
    </row>
    <row r="314" spans="9:11" ht="12.75">
      <c r="I314" s="4"/>
      <c r="J314" s="4"/>
      <c r="K314" s="4"/>
    </row>
    <row r="315" spans="9:11" ht="12.75">
      <c r="I315" s="4"/>
      <c r="J315" s="4"/>
      <c r="K315" s="4"/>
    </row>
    <row r="316" spans="9:11" ht="12.75">
      <c r="I316" s="4"/>
      <c r="J316" s="4"/>
      <c r="K316" s="4"/>
    </row>
    <row r="317" spans="9:11" ht="12.75">
      <c r="I317" s="4"/>
      <c r="J317" s="4"/>
      <c r="K317" s="4"/>
    </row>
    <row r="318" spans="9:11" ht="12.75">
      <c r="I318" s="4"/>
      <c r="J318" s="4"/>
      <c r="K318" s="4"/>
    </row>
    <row r="319" spans="9:11" ht="12.75">
      <c r="I319" s="4"/>
      <c r="J319" s="4"/>
      <c r="K319" s="4"/>
    </row>
    <row r="320" spans="9:11" ht="12.75">
      <c r="I320" s="4"/>
      <c r="J320" s="4"/>
      <c r="K320" s="4"/>
    </row>
    <row r="321" spans="9:11" ht="12.75">
      <c r="I321" s="4"/>
      <c r="J321" s="4"/>
      <c r="K321" s="4"/>
    </row>
    <row r="322" spans="9:11" ht="12.75">
      <c r="I322" s="4"/>
      <c r="J322" s="4"/>
      <c r="K322" s="4"/>
    </row>
    <row r="323" spans="9:11" ht="12.75">
      <c r="I323" s="4"/>
      <c r="J323" s="4"/>
      <c r="K323" s="4"/>
    </row>
    <row r="324" spans="9:11" ht="12.75">
      <c r="I324" s="4"/>
      <c r="J324" s="4"/>
      <c r="K324" s="4"/>
    </row>
    <row r="325" spans="9:11" ht="12.75">
      <c r="I325" s="4"/>
      <c r="J325" s="4"/>
      <c r="K325" s="4"/>
    </row>
    <row r="326" spans="9:11" ht="12.75">
      <c r="I326" s="4"/>
      <c r="J326" s="4"/>
      <c r="K326" s="4"/>
    </row>
    <row r="327" spans="9:11" ht="12.75">
      <c r="I327" s="4"/>
      <c r="J327" s="4"/>
      <c r="K327" s="4"/>
    </row>
    <row r="328" spans="9:11" ht="12.75">
      <c r="I328" s="4"/>
      <c r="J328" s="4"/>
      <c r="K328" s="4"/>
    </row>
    <row r="329" spans="9:11" ht="12.75">
      <c r="I329" s="4"/>
      <c r="J329" s="4"/>
      <c r="K329" s="4"/>
    </row>
    <row r="330" spans="9:11" ht="12.75">
      <c r="I330" s="4"/>
      <c r="J330" s="4"/>
      <c r="K330" s="4"/>
    </row>
    <row r="331" spans="9:11" ht="12.75">
      <c r="I331" s="4"/>
      <c r="J331" s="4"/>
      <c r="K331" s="4"/>
    </row>
    <row r="332" spans="9:11" ht="12.75">
      <c r="I332" s="4"/>
      <c r="J332" s="4"/>
      <c r="K332" s="4"/>
    </row>
    <row r="333" spans="9:11" ht="12.75">
      <c r="I333" s="4"/>
      <c r="J333" s="4"/>
      <c r="K333" s="4"/>
    </row>
    <row r="334" spans="9:11" ht="12.75">
      <c r="I334" s="4"/>
      <c r="J334" s="4"/>
      <c r="K334" s="4"/>
    </row>
    <row r="335" spans="9:11" ht="12.75">
      <c r="I335" s="4"/>
      <c r="J335" s="4"/>
      <c r="K335" s="4"/>
    </row>
    <row r="336" spans="9:11" ht="12.75">
      <c r="I336" s="4"/>
      <c r="J336" s="4"/>
      <c r="K336" s="4"/>
    </row>
    <row r="337" spans="9:11" ht="12.75">
      <c r="I337" s="4"/>
      <c r="J337" s="4"/>
      <c r="K337" s="4"/>
    </row>
    <row r="338" spans="9:11" ht="12.75">
      <c r="I338" s="4"/>
      <c r="J338" s="4"/>
      <c r="K338" s="4"/>
    </row>
    <row r="339" spans="9:11" ht="12.75">
      <c r="I339" s="4"/>
      <c r="J339" s="4"/>
      <c r="K339" s="4"/>
    </row>
    <row r="340" spans="9:11" ht="12.75">
      <c r="I340" s="4"/>
      <c r="J340" s="4"/>
      <c r="K340" s="4"/>
    </row>
    <row r="341" spans="9:11" ht="12.75">
      <c r="I341" s="4"/>
      <c r="J341" s="4"/>
      <c r="K341" s="4"/>
    </row>
    <row r="342" spans="9:11" ht="12.75">
      <c r="I342" s="4"/>
      <c r="J342" s="4"/>
      <c r="K342" s="4"/>
    </row>
    <row r="343" spans="9:11" ht="12.75">
      <c r="I343" s="4"/>
      <c r="J343" s="4"/>
      <c r="K343" s="4"/>
    </row>
    <row r="344" spans="9:11" ht="12.75">
      <c r="I344" s="4"/>
      <c r="J344" s="4"/>
      <c r="K344" s="4"/>
    </row>
    <row r="345" spans="9:11" ht="12.75">
      <c r="I345" s="4"/>
      <c r="J345" s="4"/>
      <c r="K345" s="4"/>
    </row>
    <row r="346" spans="9:11" ht="12.75">
      <c r="I346" s="4"/>
      <c r="J346" s="4"/>
      <c r="K346" s="4"/>
    </row>
    <row r="347" spans="9:11" ht="12.75">
      <c r="I347" s="4"/>
      <c r="J347" s="4"/>
      <c r="K347" s="4"/>
    </row>
    <row r="348" spans="9:11" ht="12.75">
      <c r="I348" s="4"/>
      <c r="J348" s="4"/>
      <c r="K348" s="4"/>
    </row>
    <row r="349" spans="9:11" ht="12.75">
      <c r="I349" s="4"/>
      <c r="J349" s="4"/>
      <c r="K349" s="4"/>
    </row>
    <row r="350" spans="9:11" ht="12.75">
      <c r="I350" s="4"/>
      <c r="J350" s="4"/>
      <c r="K350" s="4"/>
    </row>
    <row r="351" spans="9:11" ht="12.75">
      <c r="I351" s="4"/>
      <c r="J351" s="4"/>
      <c r="K351" s="4"/>
    </row>
    <row r="352" spans="9:11" ht="12.75">
      <c r="I352" s="4"/>
      <c r="J352" s="4"/>
      <c r="K352" s="4"/>
    </row>
    <row r="353" spans="9:11" ht="12.75">
      <c r="I353" s="4"/>
      <c r="J353" s="4"/>
      <c r="K353" s="4"/>
    </row>
    <row r="354" spans="9:11" ht="12.75">
      <c r="I354" s="4"/>
      <c r="J354" s="4"/>
      <c r="K354" s="4"/>
    </row>
    <row r="355" spans="9:11" ht="12.75">
      <c r="I355" s="4"/>
      <c r="J355" s="4"/>
      <c r="K355" s="4"/>
    </row>
    <row r="356" spans="9:11" ht="12.75">
      <c r="I356" s="4"/>
      <c r="J356" s="4"/>
      <c r="K356" s="4"/>
    </row>
    <row r="357" spans="9:11" ht="12.75">
      <c r="I357" s="4"/>
      <c r="J357" s="4"/>
      <c r="K357" s="4"/>
    </row>
    <row r="358" spans="9:11" ht="12.75">
      <c r="I358" s="4"/>
      <c r="J358" s="4"/>
      <c r="K358" s="4"/>
    </row>
    <row r="359" spans="9:11" ht="12.75">
      <c r="I359" s="4"/>
      <c r="J359" s="4"/>
      <c r="K359" s="4"/>
    </row>
    <row r="360" spans="9:11" ht="12.75">
      <c r="I360" s="4"/>
      <c r="J360" s="4"/>
      <c r="K360" s="4"/>
    </row>
    <row r="361" spans="9:11" ht="12.75">
      <c r="I361" s="4"/>
      <c r="J361" s="4"/>
      <c r="K361" s="4"/>
    </row>
    <row r="362" spans="9:11" ht="12.75">
      <c r="I362" s="4"/>
      <c r="J362" s="4"/>
      <c r="K362" s="4"/>
    </row>
    <row r="363" spans="9:11" ht="12.75">
      <c r="I363" s="4"/>
      <c r="J363" s="4"/>
      <c r="K363" s="4"/>
    </row>
    <row r="364" spans="9:11" ht="12.75">
      <c r="I364" s="4"/>
      <c r="J364" s="4"/>
      <c r="K364" s="4"/>
    </row>
    <row r="365" spans="9:11" ht="12.75">
      <c r="I365" s="4"/>
      <c r="J365" s="4"/>
      <c r="K365" s="4"/>
    </row>
    <row r="366" spans="9:11" ht="12.75">
      <c r="I366" s="4"/>
      <c r="J366" s="4"/>
      <c r="K366" s="4"/>
    </row>
    <row r="367" spans="9:11" ht="12.75">
      <c r="I367" s="4"/>
      <c r="J367" s="4"/>
      <c r="K367" s="4"/>
    </row>
    <row r="368" spans="9:11" ht="12.75">
      <c r="I368" s="4"/>
      <c r="J368" s="4"/>
      <c r="K368" s="4"/>
    </row>
    <row r="369" spans="9:11" ht="12.75">
      <c r="I369" s="4"/>
      <c r="J369" s="4"/>
      <c r="K369" s="4"/>
    </row>
    <row r="370" spans="9:11" ht="12.75">
      <c r="I370" s="4"/>
      <c r="J370" s="4"/>
      <c r="K370" s="4"/>
    </row>
    <row r="371" spans="9:11" ht="12.75">
      <c r="I371" s="4"/>
      <c r="J371" s="4"/>
      <c r="K371" s="4"/>
    </row>
    <row r="372" spans="9:11" ht="12.75">
      <c r="I372" s="4"/>
      <c r="J372" s="4"/>
      <c r="K372" s="4"/>
    </row>
    <row r="373" spans="9:11" ht="12.75">
      <c r="I373" s="4"/>
      <c r="J373" s="4"/>
      <c r="K373" s="4"/>
    </row>
    <row r="374" spans="9:11" ht="12.75">
      <c r="I374" s="4"/>
      <c r="J374" s="4"/>
      <c r="K374" s="4"/>
    </row>
  </sheetData>
  <mergeCells count="1">
    <mergeCell ref="B1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374"/>
  <sheetViews>
    <sheetView workbookViewId="0" topLeftCell="A1">
      <pane ySplit="19" topLeftCell="BM22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3.8515625" style="0" customWidth="1"/>
    <col min="2" max="2" width="24.00390625" style="0" bestFit="1" customWidth="1"/>
    <col min="12" max="12" width="9.140625" style="7" customWidth="1"/>
  </cols>
  <sheetData>
    <row r="1" spans="1:15" ht="12.75">
      <c r="A1" s="8"/>
      <c r="B1" s="85" t="s">
        <v>121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9"/>
      <c r="O1" s="9"/>
    </row>
    <row r="2" spans="1:15" ht="12.75">
      <c r="A2" s="8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"/>
      <c r="O2" s="9"/>
    </row>
    <row r="3" spans="1:15" ht="15">
      <c r="A3" s="10"/>
      <c r="B3" s="10" t="s">
        <v>18</v>
      </c>
      <c r="C3" s="10" t="s">
        <v>19</v>
      </c>
      <c r="D3" s="10"/>
      <c r="E3" s="10"/>
      <c r="F3" s="8"/>
      <c r="G3" s="8"/>
      <c r="H3" s="11"/>
      <c r="I3" s="12"/>
      <c r="J3" s="12"/>
      <c r="K3" s="12"/>
      <c r="L3" s="9" t="s">
        <v>0</v>
      </c>
      <c r="M3" s="13"/>
      <c r="N3" s="9" t="s">
        <v>33</v>
      </c>
      <c r="O3" s="9" t="s">
        <v>33</v>
      </c>
    </row>
    <row r="4" spans="1:15" ht="15">
      <c r="A4" s="14"/>
      <c r="B4" s="14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  <c r="J4" s="17" t="s">
        <v>16</v>
      </c>
      <c r="K4" s="9" t="s">
        <v>9</v>
      </c>
      <c r="L4" s="9" t="s">
        <v>10</v>
      </c>
      <c r="M4" s="9" t="s">
        <v>11</v>
      </c>
      <c r="N4" s="9" t="s">
        <v>34</v>
      </c>
      <c r="O4" s="9" t="s">
        <v>9</v>
      </c>
    </row>
    <row r="5" spans="1:15" ht="12.75">
      <c r="A5" s="1"/>
      <c r="B5" s="26" t="s">
        <v>122</v>
      </c>
      <c r="C5" s="27">
        <f>J23</f>
        <v>599</v>
      </c>
      <c r="D5" s="27">
        <f>J40</f>
        <v>0</v>
      </c>
      <c r="E5" s="27">
        <f>J57</f>
        <v>0</v>
      </c>
      <c r="F5" s="27">
        <f>J74</f>
        <v>0</v>
      </c>
      <c r="G5" s="27">
        <f>J91</f>
        <v>0</v>
      </c>
      <c r="H5" s="27">
        <f>J108</f>
        <v>0</v>
      </c>
      <c r="I5" s="27">
        <f>I125</f>
        <v>0</v>
      </c>
      <c r="J5" s="27">
        <f>I142</f>
        <v>0</v>
      </c>
      <c r="K5" s="22">
        <f aca="true" t="shared" si="0" ref="K5:K14">SUM(C5:J5)</f>
        <v>599</v>
      </c>
      <c r="L5" s="18">
        <f aca="true" t="shared" si="1" ref="L5:L14">SUM(K23+K40+K57+K74+K91+K108+J125+J142)</f>
        <v>3</v>
      </c>
      <c r="M5" s="19">
        <f aca="true" t="shared" si="2" ref="M5:M14">IF(K5=0,0,SUM(K5/L5))</f>
        <v>199.66666666666666</v>
      </c>
      <c r="N5" s="24">
        <f aca="true" t="shared" si="3" ref="N5:N14">MAX(C23:I23,C40:I40,C57:I57,C74:I74,C91:I91,C108:I108,C125:H125,C142:H142)</f>
        <v>216</v>
      </c>
      <c r="O5" s="24">
        <f aca="true" t="shared" si="4" ref="O5:O14">MAX(C5:J5)</f>
        <v>599</v>
      </c>
    </row>
    <row r="6" spans="1:15" ht="12.75">
      <c r="A6" s="1"/>
      <c r="B6" s="26" t="s">
        <v>123</v>
      </c>
      <c r="C6" s="27">
        <f aca="true" t="shared" si="5" ref="C6:C14">J24</f>
        <v>1391</v>
      </c>
      <c r="D6" s="27">
        <f aca="true" t="shared" si="6" ref="D6:D14">J41</f>
        <v>0</v>
      </c>
      <c r="E6" s="27">
        <f aca="true" t="shared" si="7" ref="E6:E14">J58</f>
        <v>0</v>
      </c>
      <c r="F6" s="27">
        <f aca="true" t="shared" si="8" ref="F6:F14">J75</f>
        <v>0</v>
      </c>
      <c r="G6" s="27">
        <f aca="true" t="shared" si="9" ref="G6:G14">J92</f>
        <v>0</v>
      </c>
      <c r="H6" s="27">
        <f aca="true" t="shared" si="10" ref="H6:H14">J109</f>
        <v>0</v>
      </c>
      <c r="I6" s="27">
        <f aca="true" t="shared" si="11" ref="I6:I14">I126</f>
        <v>0</v>
      </c>
      <c r="J6" s="27">
        <f aca="true" t="shared" si="12" ref="J6:J14">I143</f>
        <v>0</v>
      </c>
      <c r="K6" s="22">
        <f t="shared" si="0"/>
        <v>1391</v>
      </c>
      <c r="L6" s="18">
        <f t="shared" si="1"/>
        <v>7</v>
      </c>
      <c r="M6" s="19">
        <f t="shared" si="2"/>
        <v>198.71428571428572</v>
      </c>
      <c r="N6" s="24">
        <f t="shared" si="3"/>
        <v>225</v>
      </c>
      <c r="O6" s="24">
        <f t="shared" si="4"/>
        <v>1391</v>
      </c>
    </row>
    <row r="7" spans="1:15" ht="12.75">
      <c r="A7" s="1"/>
      <c r="B7" s="26" t="s">
        <v>124</v>
      </c>
      <c r="C7" s="27">
        <f t="shared" si="5"/>
        <v>975</v>
      </c>
      <c r="D7" s="27">
        <f t="shared" si="6"/>
        <v>0</v>
      </c>
      <c r="E7" s="27">
        <f t="shared" si="7"/>
        <v>0</v>
      </c>
      <c r="F7" s="27">
        <f t="shared" si="8"/>
        <v>0</v>
      </c>
      <c r="G7" s="27">
        <f t="shared" si="9"/>
        <v>0</v>
      </c>
      <c r="H7" s="27">
        <f t="shared" si="10"/>
        <v>0</v>
      </c>
      <c r="I7" s="27">
        <f t="shared" si="11"/>
        <v>0</v>
      </c>
      <c r="J7" s="27">
        <f t="shared" si="12"/>
        <v>0</v>
      </c>
      <c r="K7" s="22">
        <f t="shared" si="0"/>
        <v>975</v>
      </c>
      <c r="L7" s="18">
        <f t="shared" si="1"/>
        <v>5</v>
      </c>
      <c r="M7" s="19">
        <f t="shared" si="2"/>
        <v>195</v>
      </c>
      <c r="N7" s="24">
        <f t="shared" si="3"/>
        <v>236</v>
      </c>
      <c r="O7" s="24">
        <f t="shared" si="4"/>
        <v>975</v>
      </c>
    </row>
    <row r="8" spans="1:15" ht="12.75">
      <c r="A8" s="1"/>
      <c r="B8" s="26" t="s">
        <v>125</v>
      </c>
      <c r="C8" s="27">
        <f t="shared" si="5"/>
        <v>1620</v>
      </c>
      <c r="D8" s="27">
        <f t="shared" si="6"/>
        <v>0</v>
      </c>
      <c r="E8" s="27">
        <f t="shared" si="7"/>
        <v>0</v>
      </c>
      <c r="F8" s="27">
        <f t="shared" si="8"/>
        <v>0</v>
      </c>
      <c r="G8" s="27">
        <f t="shared" si="9"/>
        <v>0</v>
      </c>
      <c r="H8" s="27">
        <f t="shared" si="10"/>
        <v>0</v>
      </c>
      <c r="I8" s="27">
        <f t="shared" si="11"/>
        <v>0</v>
      </c>
      <c r="J8" s="27">
        <f t="shared" si="12"/>
        <v>0</v>
      </c>
      <c r="K8" s="22">
        <f t="shared" si="0"/>
        <v>1620</v>
      </c>
      <c r="L8" s="18">
        <f t="shared" si="1"/>
        <v>7</v>
      </c>
      <c r="M8" s="19">
        <f t="shared" si="2"/>
        <v>231.42857142857142</v>
      </c>
      <c r="N8" s="24">
        <f t="shared" si="3"/>
        <v>299</v>
      </c>
      <c r="O8" s="24">
        <f t="shared" si="4"/>
        <v>1620</v>
      </c>
    </row>
    <row r="9" spans="1:15" ht="12.75">
      <c r="A9" s="1"/>
      <c r="B9" s="26" t="s">
        <v>126</v>
      </c>
      <c r="C9" s="27">
        <f t="shared" si="5"/>
        <v>906</v>
      </c>
      <c r="D9" s="27">
        <f t="shared" si="6"/>
        <v>0</v>
      </c>
      <c r="E9" s="27">
        <f t="shared" si="7"/>
        <v>0</v>
      </c>
      <c r="F9" s="27">
        <f t="shared" si="8"/>
        <v>0</v>
      </c>
      <c r="G9" s="27">
        <f t="shared" si="9"/>
        <v>0</v>
      </c>
      <c r="H9" s="27">
        <f t="shared" si="10"/>
        <v>0</v>
      </c>
      <c r="I9" s="27">
        <f t="shared" si="11"/>
        <v>0</v>
      </c>
      <c r="J9" s="27">
        <f t="shared" si="12"/>
        <v>0</v>
      </c>
      <c r="K9" s="22">
        <f t="shared" si="0"/>
        <v>906</v>
      </c>
      <c r="L9" s="18">
        <f t="shared" si="1"/>
        <v>5</v>
      </c>
      <c r="M9" s="19">
        <f t="shared" si="2"/>
        <v>181.2</v>
      </c>
      <c r="N9" s="24">
        <f t="shared" si="3"/>
        <v>221</v>
      </c>
      <c r="O9" s="24">
        <f t="shared" si="4"/>
        <v>906</v>
      </c>
    </row>
    <row r="10" spans="1:15" ht="12.75">
      <c r="A10" s="1"/>
      <c r="B10" s="26" t="s">
        <v>127</v>
      </c>
      <c r="C10" s="27">
        <f t="shared" si="5"/>
        <v>750</v>
      </c>
      <c r="D10" s="27">
        <f t="shared" si="6"/>
        <v>0</v>
      </c>
      <c r="E10" s="27">
        <f t="shared" si="7"/>
        <v>0</v>
      </c>
      <c r="F10" s="27">
        <f t="shared" si="8"/>
        <v>0</v>
      </c>
      <c r="G10" s="27">
        <f t="shared" si="9"/>
        <v>0</v>
      </c>
      <c r="H10" s="27">
        <f t="shared" si="10"/>
        <v>0</v>
      </c>
      <c r="I10" s="27">
        <f t="shared" si="11"/>
        <v>0</v>
      </c>
      <c r="J10" s="27">
        <f t="shared" si="12"/>
        <v>0</v>
      </c>
      <c r="K10" s="22">
        <f t="shared" si="0"/>
        <v>750</v>
      </c>
      <c r="L10" s="18">
        <f t="shared" si="1"/>
        <v>4</v>
      </c>
      <c r="M10" s="19">
        <f t="shared" si="2"/>
        <v>187.5</v>
      </c>
      <c r="N10" s="24">
        <f t="shared" si="3"/>
        <v>212</v>
      </c>
      <c r="O10" s="24">
        <f t="shared" si="4"/>
        <v>750</v>
      </c>
    </row>
    <row r="11" spans="1:15" ht="12.75">
      <c r="A11" s="1"/>
      <c r="B11" s="26" t="s">
        <v>128</v>
      </c>
      <c r="C11" s="27">
        <f t="shared" si="5"/>
        <v>0</v>
      </c>
      <c r="D11" s="27">
        <f t="shared" si="6"/>
        <v>0</v>
      </c>
      <c r="E11" s="27">
        <f t="shared" si="7"/>
        <v>0</v>
      </c>
      <c r="F11" s="27">
        <f t="shared" si="8"/>
        <v>0</v>
      </c>
      <c r="G11" s="27">
        <f t="shared" si="9"/>
        <v>0</v>
      </c>
      <c r="H11" s="27">
        <f t="shared" si="10"/>
        <v>0</v>
      </c>
      <c r="I11" s="27">
        <f t="shared" si="11"/>
        <v>0</v>
      </c>
      <c r="J11" s="27">
        <f t="shared" si="12"/>
        <v>0</v>
      </c>
      <c r="K11" s="22">
        <f t="shared" si="0"/>
        <v>0</v>
      </c>
      <c r="L11" s="18">
        <f t="shared" si="1"/>
        <v>0</v>
      </c>
      <c r="M11" s="19">
        <f t="shared" si="2"/>
        <v>0</v>
      </c>
      <c r="N11" s="24">
        <f t="shared" si="3"/>
        <v>0</v>
      </c>
      <c r="O11" s="24">
        <f t="shared" si="4"/>
        <v>0</v>
      </c>
    </row>
    <row r="12" spans="1:15" ht="12.75">
      <c r="A12" s="1"/>
      <c r="B12" s="26" t="s">
        <v>129</v>
      </c>
      <c r="C12" s="27">
        <f t="shared" si="5"/>
        <v>744</v>
      </c>
      <c r="D12" s="27">
        <f t="shared" si="6"/>
        <v>0</v>
      </c>
      <c r="E12" s="27">
        <f t="shared" si="7"/>
        <v>0</v>
      </c>
      <c r="F12" s="27">
        <f t="shared" si="8"/>
        <v>0</v>
      </c>
      <c r="G12" s="27">
        <f t="shared" si="9"/>
        <v>0</v>
      </c>
      <c r="H12" s="27">
        <f t="shared" si="10"/>
        <v>0</v>
      </c>
      <c r="I12" s="27">
        <f t="shared" si="11"/>
        <v>0</v>
      </c>
      <c r="J12" s="27">
        <f t="shared" si="12"/>
        <v>0</v>
      </c>
      <c r="K12" s="22">
        <f t="shared" si="0"/>
        <v>744</v>
      </c>
      <c r="L12" s="18">
        <f t="shared" si="1"/>
        <v>4</v>
      </c>
      <c r="M12" s="19">
        <f t="shared" si="2"/>
        <v>186</v>
      </c>
      <c r="N12" s="24">
        <f t="shared" si="3"/>
        <v>202</v>
      </c>
      <c r="O12" s="24">
        <f t="shared" si="4"/>
        <v>744</v>
      </c>
    </row>
    <row r="13" spans="1:15" ht="12.75">
      <c r="A13" s="1"/>
      <c r="B13" s="62" t="s">
        <v>130</v>
      </c>
      <c r="C13" s="27">
        <f t="shared" si="5"/>
        <v>0</v>
      </c>
      <c r="D13" s="27">
        <f t="shared" si="6"/>
        <v>0</v>
      </c>
      <c r="E13" s="27">
        <f t="shared" si="7"/>
        <v>0</v>
      </c>
      <c r="F13" s="27">
        <f t="shared" si="8"/>
        <v>0</v>
      </c>
      <c r="G13" s="27">
        <f t="shared" si="9"/>
        <v>0</v>
      </c>
      <c r="H13" s="27">
        <f t="shared" si="10"/>
        <v>0</v>
      </c>
      <c r="I13" s="27">
        <f t="shared" si="11"/>
        <v>0</v>
      </c>
      <c r="J13" s="27">
        <f t="shared" si="12"/>
        <v>0</v>
      </c>
      <c r="K13" s="22">
        <f t="shared" si="0"/>
        <v>0</v>
      </c>
      <c r="L13" s="18">
        <f t="shared" si="1"/>
        <v>0</v>
      </c>
      <c r="M13" s="19">
        <f t="shared" si="2"/>
        <v>0</v>
      </c>
      <c r="N13" s="24">
        <f t="shared" si="3"/>
        <v>0</v>
      </c>
      <c r="O13" s="24">
        <f t="shared" si="4"/>
        <v>0</v>
      </c>
    </row>
    <row r="14" spans="1:15" ht="13.5" thickBot="1">
      <c r="A14" s="55"/>
      <c r="B14" s="31"/>
      <c r="C14" s="30">
        <f t="shared" si="5"/>
        <v>0</v>
      </c>
      <c r="D14" s="30">
        <f t="shared" si="6"/>
        <v>0</v>
      </c>
      <c r="E14" s="30">
        <f t="shared" si="7"/>
        <v>0</v>
      </c>
      <c r="F14" s="30">
        <f t="shared" si="8"/>
        <v>0</v>
      </c>
      <c r="G14" s="30">
        <f t="shared" si="9"/>
        <v>0</v>
      </c>
      <c r="H14" s="30">
        <f t="shared" si="10"/>
        <v>0</v>
      </c>
      <c r="I14" s="30">
        <f t="shared" si="11"/>
        <v>0</v>
      </c>
      <c r="J14" s="30">
        <f t="shared" si="12"/>
        <v>0</v>
      </c>
      <c r="K14" s="33">
        <f t="shared" si="0"/>
        <v>0</v>
      </c>
      <c r="L14" s="33">
        <f t="shared" si="1"/>
        <v>0</v>
      </c>
      <c r="M14" s="56">
        <f t="shared" si="2"/>
        <v>0</v>
      </c>
      <c r="N14" s="25">
        <f t="shared" si="3"/>
        <v>0</v>
      </c>
      <c r="O14" s="25">
        <f t="shared" si="4"/>
        <v>0</v>
      </c>
    </row>
    <row r="15" spans="1:13" ht="12.75">
      <c r="A15" s="57"/>
      <c r="B15" s="58" t="s">
        <v>0</v>
      </c>
      <c r="C15" s="59">
        <f aca="true" t="shared" si="13" ref="C15:L15">SUM(C5:C14)</f>
        <v>6985</v>
      </c>
      <c r="D15" s="59">
        <f t="shared" si="13"/>
        <v>0</v>
      </c>
      <c r="E15" s="59">
        <f t="shared" si="13"/>
        <v>0</v>
      </c>
      <c r="F15" s="59">
        <f t="shared" si="13"/>
        <v>0</v>
      </c>
      <c r="G15" s="59">
        <f t="shared" si="13"/>
        <v>0</v>
      </c>
      <c r="H15" s="59">
        <f t="shared" si="13"/>
        <v>0</v>
      </c>
      <c r="I15" s="59">
        <f t="shared" si="13"/>
        <v>0</v>
      </c>
      <c r="J15" s="59">
        <f t="shared" si="13"/>
        <v>0</v>
      </c>
      <c r="K15" s="60">
        <f t="shared" si="13"/>
        <v>6985</v>
      </c>
      <c r="L15" s="60">
        <f t="shared" si="13"/>
        <v>35</v>
      </c>
      <c r="M15" s="61">
        <f>IF(K15=0,0,SUM(K15/L15))</f>
        <v>199.57142857142858</v>
      </c>
    </row>
    <row r="16" spans="1:13" ht="12.75">
      <c r="A16" s="41"/>
      <c r="B16" s="42" t="s">
        <v>13</v>
      </c>
      <c r="C16" s="43">
        <f>J34</f>
        <v>7341</v>
      </c>
      <c r="D16" s="43">
        <f>J51</f>
        <v>0</v>
      </c>
      <c r="E16" s="43">
        <f>J68</f>
        <v>0</v>
      </c>
      <c r="F16" s="43">
        <f>J85</f>
        <v>0</v>
      </c>
      <c r="G16" s="43">
        <f>J102</f>
        <v>0</v>
      </c>
      <c r="H16" s="43">
        <f>J119</f>
        <v>0</v>
      </c>
      <c r="I16" s="43">
        <f>I136</f>
        <v>0</v>
      </c>
      <c r="J16" s="43">
        <f>I153</f>
        <v>0</v>
      </c>
      <c r="K16" s="44">
        <f>SUM(C16:J16)</f>
        <v>7341</v>
      </c>
      <c r="L16" s="44">
        <f>SUM(K34+K51+K68+K85+K102+K119+J136+J153)</f>
        <v>35</v>
      </c>
      <c r="M16" s="45">
        <f>IF(K16=0,0,SUM(K16/L16))</f>
        <v>209.74285714285713</v>
      </c>
    </row>
    <row r="17" spans="1:13" ht="12.75">
      <c r="A17" s="51"/>
      <c r="B17" s="52" t="s">
        <v>14</v>
      </c>
      <c r="C17" s="53">
        <f>L35</f>
        <v>4</v>
      </c>
      <c r="D17" s="53">
        <f>L52</f>
        <v>0</v>
      </c>
      <c r="E17" s="53">
        <f>L69</f>
        <v>0</v>
      </c>
      <c r="F17" s="53">
        <f>L86</f>
        <v>0</v>
      </c>
      <c r="G17" s="53">
        <f>L103</f>
        <v>0</v>
      </c>
      <c r="H17" s="53">
        <f>L120</f>
        <v>0</v>
      </c>
      <c r="I17" s="53">
        <f>K137</f>
        <v>0</v>
      </c>
      <c r="J17" s="53">
        <f>K154</f>
        <v>0</v>
      </c>
      <c r="K17" s="54" t="s">
        <v>15</v>
      </c>
      <c r="L17" s="49"/>
      <c r="M17" s="50">
        <f>SUM(C17:J17)</f>
        <v>4</v>
      </c>
    </row>
    <row r="18" spans="1:13" ht="12.75">
      <c r="A18" s="35"/>
      <c r="B18" s="36" t="s">
        <v>25</v>
      </c>
      <c r="C18" s="37">
        <v>4</v>
      </c>
      <c r="D18" s="37"/>
      <c r="E18" s="37"/>
      <c r="F18" s="37"/>
      <c r="G18" s="37"/>
      <c r="H18" s="37"/>
      <c r="I18" s="37"/>
      <c r="J18" s="37"/>
      <c r="K18" s="38" t="s">
        <v>15</v>
      </c>
      <c r="L18" s="39"/>
      <c r="M18" s="40">
        <f>SUM(C18:J18)</f>
        <v>4</v>
      </c>
    </row>
    <row r="19" spans="1:13" ht="12.75">
      <c r="A19" s="3"/>
      <c r="B19" s="29" t="s">
        <v>26</v>
      </c>
      <c r="C19" s="28">
        <f>SUM(C17:C18)</f>
        <v>8</v>
      </c>
      <c r="D19" s="28">
        <f aca="true" t="shared" si="14" ref="D19:J19">SUM(D17:D18)</f>
        <v>0</v>
      </c>
      <c r="E19" s="28">
        <f t="shared" si="14"/>
        <v>0</v>
      </c>
      <c r="F19" s="28">
        <f t="shared" si="14"/>
        <v>0</v>
      </c>
      <c r="G19" s="28">
        <f t="shared" si="14"/>
        <v>0</v>
      </c>
      <c r="H19" s="28">
        <f t="shared" si="14"/>
        <v>0</v>
      </c>
      <c r="I19" s="28">
        <f t="shared" si="14"/>
        <v>0</v>
      </c>
      <c r="J19" s="28">
        <f t="shared" si="14"/>
        <v>0</v>
      </c>
      <c r="K19" s="23" t="s">
        <v>26</v>
      </c>
      <c r="L19" s="20"/>
      <c r="M19" s="21">
        <f>SUM(M17:M18)</f>
        <v>8</v>
      </c>
    </row>
    <row r="21" spans="1:12" ht="15">
      <c r="A21" s="10"/>
      <c r="B21" s="10" t="s">
        <v>62</v>
      </c>
      <c r="C21" s="10"/>
      <c r="D21" s="10"/>
      <c r="E21" s="10"/>
      <c r="F21" s="8"/>
      <c r="G21" s="8"/>
      <c r="H21" s="11"/>
      <c r="I21" s="12"/>
      <c r="J21" s="12" t="s">
        <v>17</v>
      </c>
      <c r="K21" s="12"/>
      <c r="L21" s="17"/>
    </row>
    <row r="22" spans="1:12" ht="15">
      <c r="A22" s="14"/>
      <c r="B22" s="14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7</v>
      </c>
      <c r="I22" s="16" t="s">
        <v>8</v>
      </c>
      <c r="J22" s="17" t="s">
        <v>9</v>
      </c>
      <c r="K22" s="17" t="s">
        <v>10</v>
      </c>
      <c r="L22" s="9" t="s">
        <v>11</v>
      </c>
    </row>
    <row r="23" spans="1:12" ht="12.75">
      <c r="A23" s="1"/>
      <c r="B23" s="26" t="str">
        <f>$B$5</f>
        <v>Y. Delafonteyne</v>
      </c>
      <c r="C23" s="27"/>
      <c r="D23" s="27"/>
      <c r="E23" s="27">
        <v>182</v>
      </c>
      <c r="F23" s="27"/>
      <c r="G23" s="27">
        <v>201</v>
      </c>
      <c r="H23" s="27">
        <v>216</v>
      </c>
      <c r="I23" s="27"/>
      <c r="J23" s="18">
        <f aca="true" t="shared" si="15" ref="J23:J32">SUM(C23:I23)</f>
        <v>599</v>
      </c>
      <c r="K23" s="18">
        <f aca="true" t="shared" si="16" ref="K23:K32">COUNTIF(C23:I23,"&gt;0")</f>
        <v>3</v>
      </c>
      <c r="L23" s="19">
        <f aca="true" t="shared" si="17" ref="L23:L34">IF(J23=0,0,SUM(J23/K23))</f>
        <v>199.66666666666666</v>
      </c>
    </row>
    <row r="24" spans="1:12" ht="12.75">
      <c r="A24" s="1"/>
      <c r="B24" s="26" t="str">
        <f>$B$6</f>
        <v>L. Vinters</v>
      </c>
      <c r="C24" s="27">
        <v>170</v>
      </c>
      <c r="D24" s="27">
        <v>225</v>
      </c>
      <c r="E24" s="27">
        <v>200</v>
      </c>
      <c r="F24" s="27">
        <v>193</v>
      </c>
      <c r="G24" s="27">
        <v>201</v>
      </c>
      <c r="H24" s="27">
        <v>192</v>
      </c>
      <c r="I24" s="27">
        <v>210</v>
      </c>
      <c r="J24" s="18">
        <f t="shared" si="15"/>
        <v>1391</v>
      </c>
      <c r="K24" s="18">
        <f t="shared" si="16"/>
        <v>7</v>
      </c>
      <c r="L24" s="19">
        <f t="shared" si="17"/>
        <v>198.71428571428572</v>
      </c>
    </row>
    <row r="25" spans="1:12" ht="12.75">
      <c r="A25" s="1"/>
      <c r="B25" s="26" t="str">
        <f>$B$7</f>
        <v>J. Roca-Martinez</v>
      </c>
      <c r="C25" s="27">
        <v>173</v>
      </c>
      <c r="D25" s="27"/>
      <c r="E25" s="27"/>
      <c r="F25" s="27">
        <v>187</v>
      </c>
      <c r="G25" s="27">
        <v>194</v>
      </c>
      <c r="H25" s="27">
        <v>185</v>
      </c>
      <c r="I25" s="27">
        <v>236</v>
      </c>
      <c r="J25" s="18">
        <f t="shared" si="15"/>
        <v>975</v>
      </c>
      <c r="K25" s="18">
        <f t="shared" si="16"/>
        <v>5</v>
      </c>
      <c r="L25" s="19">
        <f t="shared" si="17"/>
        <v>195</v>
      </c>
    </row>
    <row r="26" spans="1:12" ht="12.75">
      <c r="A26" s="1"/>
      <c r="B26" s="26" t="str">
        <f>$B$8</f>
        <v>Serge van Mechelen</v>
      </c>
      <c r="C26" s="27">
        <v>246</v>
      </c>
      <c r="D26" s="27">
        <v>299</v>
      </c>
      <c r="E26" s="27">
        <v>221</v>
      </c>
      <c r="F26" s="27">
        <v>258</v>
      </c>
      <c r="G26" s="27">
        <v>202</v>
      </c>
      <c r="H26" s="27">
        <v>216</v>
      </c>
      <c r="I26" s="27">
        <v>178</v>
      </c>
      <c r="J26" s="18">
        <f t="shared" si="15"/>
        <v>1620</v>
      </c>
      <c r="K26" s="18">
        <f t="shared" si="16"/>
        <v>7</v>
      </c>
      <c r="L26" s="19">
        <f t="shared" si="17"/>
        <v>231.42857142857142</v>
      </c>
    </row>
    <row r="27" spans="1:12" ht="12.75">
      <c r="A27" s="1"/>
      <c r="B27" s="26" t="str">
        <f>$B$9</f>
        <v>J. Willems</v>
      </c>
      <c r="C27" s="27">
        <v>221</v>
      </c>
      <c r="D27" s="27">
        <v>163</v>
      </c>
      <c r="E27" s="27"/>
      <c r="F27" s="27">
        <v>203</v>
      </c>
      <c r="G27" s="27">
        <v>160</v>
      </c>
      <c r="H27" s="27"/>
      <c r="I27" s="27">
        <v>159</v>
      </c>
      <c r="J27" s="18">
        <f t="shared" si="15"/>
        <v>906</v>
      </c>
      <c r="K27" s="18">
        <f t="shared" si="16"/>
        <v>5</v>
      </c>
      <c r="L27" s="19">
        <f t="shared" si="17"/>
        <v>181.2</v>
      </c>
    </row>
    <row r="28" spans="1:12" ht="12.75">
      <c r="A28" s="1"/>
      <c r="B28" s="26" t="str">
        <f>$B$10</f>
        <v>Chris Mijnsbergen</v>
      </c>
      <c r="C28" s="27">
        <v>189</v>
      </c>
      <c r="D28" s="27">
        <v>182</v>
      </c>
      <c r="E28" s="27">
        <v>212</v>
      </c>
      <c r="F28" s="27">
        <v>167</v>
      </c>
      <c r="G28" s="27"/>
      <c r="H28" s="27"/>
      <c r="I28" s="27"/>
      <c r="J28" s="18">
        <f t="shared" si="15"/>
        <v>750</v>
      </c>
      <c r="K28" s="18">
        <f t="shared" si="16"/>
        <v>4</v>
      </c>
      <c r="L28" s="19">
        <f t="shared" si="17"/>
        <v>187.5</v>
      </c>
    </row>
    <row r="29" spans="1:12" ht="12.75">
      <c r="A29" s="1"/>
      <c r="B29" s="26" t="str">
        <f>$B$11</f>
        <v>H. van Steenis</v>
      </c>
      <c r="C29" s="27"/>
      <c r="D29" s="27"/>
      <c r="E29" s="27"/>
      <c r="F29" s="27"/>
      <c r="G29" s="27"/>
      <c r="H29" s="27"/>
      <c r="I29" s="27"/>
      <c r="J29" s="18">
        <f t="shared" si="15"/>
        <v>0</v>
      </c>
      <c r="K29" s="18">
        <f t="shared" si="16"/>
        <v>0</v>
      </c>
      <c r="L29" s="19">
        <f t="shared" si="17"/>
        <v>0</v>
      </c>
    </row>
    <row r="30" spans="1:12" ht="12.75">
      <c r="A30" s="1"/>
      <c r="B30" s="26" t="str">
        <f>$B$12</f>
        <v>B van Doorn</v>
      </c>
      <c r="C30" s="27"/>
      <c r="D30" s="27">
        <v>193</v>
      </c>
      <c r="E30" s="27">
        <v>168</v>
      </c>
      <c r="F30" s="27"/>
      <c r="G30" s="27"/>
      <c r="H30" s="27">
        <v>181</v>
      </c>
      <c r="I30" s="27">
        <v>202</v>
      </c>
      <c r="J30" s="18">
        <f t="shared" si="15"/>
        <v>744</v>
      </c>
      <c r="K30" s="18">
        <f t="shared" si="16"/>
        <v>4</v>
      </c>
      <c r="L30" s="19">
        <f t="shared" si="17"/>
        <v>186</v>
      </c>
    </row>
    <row r="31" spans="1:12" ht="12.75">
      <c r="A31" s="1"/>
      <c r="B31" s="62" t="str">
        <f>$B$13</f>
        <v>R. de Rooy</v>
      </c>
      <c r="C31" s="27"/>
      <c r="D31" s="27"/>
      <c r="E31" s="27"/>
      <c r="F31" s="27"/>
      <c r="G31" s="27"/>
      <c r="H31" s="27"/>
      <c r="I31" s="27"/>
      <c r="J31" s="18">
        <f t="shared" si="15"/>
        <v>0</v>
      </c>
      <c r="K31" s="18">
        <f t="shared" si="16"/>
        <v>0</v>
      </c>
      <c r="L31" s="19">
        <f t="shared" si="17"/>
        <v>0</v>
      </c>
    </row>
    <row r="32" spans="1:12" ht="13.5" thickBot="1">
      <c r="A32" s="55"/>
      <c r="B32" s="31">
        <f>$B$14</f>
        <v>0</v>
      </c>
      <c r="C32" s="30"/>
      <c r="D32" s="30"/>
      <c r="E32" s="30"/>
      <c r="F32" s="30"/>
      <c r="G32" s="30"/>
      <c r="H32" s="30"/>
      <c r="I32" s="30"/>
      <c r="J32" s="33">
        <f t="shared" si="15"/>
        <v>0</v>
      </c>
      <c r="K32" s="33">
        <f t="shared" si="16"/>
        <v>0</v>
      </c>
      <c r="L32" s="56">
        <f t="shared" si="17"/>
        <v>0</v>
      </c>
    </row>
    <row r="33" spans="1:13" ht="12.75">
      <c r="A33" s="57"/>
      <c r="B33" s="58" t="s">
        <v>0</v>
      </c>
      <c r="C33" s="59">
        <f aca="true" t="shared" si="18" ref="C33:I33">SUM(C23:C32)</f>
        <v>999</v>
      </c>
      <c r="D33" s="59">
        <f t="shared" si="18"/>
        <v>1062</v>
      </c>
      <c r="E33" s="59">
        <f t="shared" si="18"/>
        <v>983</v>
      </c>
      <c r="F33" s="59">
        <f t="shared" si="18"/>
        <v>1008</v>
      </c>
      <c r="G33" s="59">
        <f t="shared" si="18"/>
        <v>958</v>
      </c>
      <c r="H33" s="59">
        <f t="shared" si="18"/>
        <v>990</v>
      </c>
      <c r="I33" s="59">
        <f t="shared" si="18"/>
        <v>985</v>
      </c>
      <c r="J33" s="60">
        <f>SUM(J23:J32)</f>
        <v>6985</v>
      </c>
      <c r="K33" s="60">
        <f>SUM(K23:K32)</f>
        <v>35</v>
      </c>
      <c r="L33" s="61">
        <f t="shared" si="17"/>
        <v>199.57142857142858</v>
      </c>
      <c r="M33" s="5"/>
    </row>
    <row r="34" spans="1:12" ht="12.75">
      <c r="A34" s="46"/>
      <c r="B34" s="47" t="s">
        <v>13</v>
      </c>
      <c r="C34" s="48">
        <v>1131</v>
      </c>
      <c r="D34" s="48">
        <v>1056</v>
      </c>
      <c r="E34" s="48">
        <v>1036</v>
      </c>
      <c r="F34" s="48">
        <v>1138</v>
      </c>
      <c r="G34" s="48">
        <v>1030</v>
      </c>
      <c r="H34" s="48">
        <v>923</v>
      </c>
      <c r="I34" s="48">
        <v>1027</v>
      </c>
      <c r="J34" s="49">
        <f>SUM(C34:I34)</f>
        <v>7341</v>
      </c>
      <c r="K34" s="49">
        <f>COUNT(C34:I34)*5</f>
        <v>35</v>
      </c>
      <c r="L34" s="50">
        <f t="shared" si="17"/>
        <v>209.74285714285713</v>
      </c>
    </row>
    <row r="35" spans="1:13" ht="12.75">
      <c r="A35" s="63"/>
      <c r="B35" s="47" t="s">
        <v>14</v>
      </c>
      <c r="C35" s="64">
        <v>0</v>
      </c>
      <c r="D35" s="64">
        <v>2</v>
      </c>
      <c r="E35" s="64">
        <v>0</v>
      </c>
      <c r="F35" s="64">
        <v>0</v>
      </c>
      <c r="G35" s="64">
        <v>0</v>
      </c>
      <c r="H35" s="64">
        <v>2</v>
      </c>
      <c r="I35" s="64">
        <v>0</v>
      </c>
      <c r="J35" s="65" t="s">
        <v>15</v>
      </c>
      <c r="K35" s="65"/>
      <c r="L35" s="66">
        <f>SUM(C35:I35)</f>
        <v>4</v>
      </c>
      <c r="M35" s="5"/>
    </row>
    <row r="36" spans="1:13" ht="12.75">
      <c r="A36" s="34"/>
      <c r="B36" s="31"/>
      <c r="C36" s="32"/>
      <c r="D36" s="32"/>
      <c r="E36" s="32"/>
      <c r="F36" s="32"/>
      <c r="G36" s="32"/>
      <c r="H36" s="32"/>
      <c r="I36" s="32"/>
      <c r="J36" s="67"/>
      <c r="K36" s="67"/>
      <c r="L36" s="68"/>
      <c r="M36" s="5"/>
    </row>
    <row r="38" spans="1:12" ht="15">
      <c r="A38" s="10"/>
      <c r="B38" s="10" t="s">
        <v>63</v>
      </c>
      <c r="C38" s="10"/>
      <c r="D38" s="10"/>
      <c r="E38" s="10"/>
      <c r="F38" s="8"/>
      <c r="G38" s="8"/>
      <c r="H38" s="11"/>
      <c r="I38" s="12"/>
      <c r="J38" s="12" t="s">
        <v>17</v>
      </c>
      <c r="K38" s="12"/>
      <c r="L38" s="17"/>
    </row>
    <row r="39" spans="1:12" ht="15">
      <c r="A39" s="14"/>
      <c r="B39" s="14" t="s">
        <v>1</v>
      </c>
      <c r="C39" s="15" t="s">
        <v>2</v>
      </c>
      <c r="D39" s="15" t="s">
        <v>3</v>
      </c>
      <c r="E39" s="15" t="s">
        <v>4</v>
      </c>
      <c r="F39" s="15" t="s">
        <v>5</v>
      </c>
      <c r="G39" s="15" t="s">
        <v>6</v>
      </c>
      <c r="H39" s="15" t="s">
        <v>7</v>
      </c>
      <c r="I39" s="16" t="s">
        <v>8</v>
      </c>
      <c r="J39" s="17" t="s">
        <v>9</v>
      </c>
      <c r="K39" s="17" t="s">
        <v>10</v>
      </c>
      <c r="L39" s="9" t="s">
        <v>11</v>
      </c>
    </row>
    <row r="40" spans="1:12" ht="12.75">
      <c r="A40" s="1"/>
      <c r="B40" s="26" t="str">
        <f>$B$5</f>
        <v>Y. Delafonteyne</v>
      </c>
      <c r="C40" s="27"/>
      <c r="D40" s="27"/>
      <c r="E40" s="27"/>
      <c r="F40" s="27"/>
      <c r="G40" s="27"/>
      <c r="H40" s="27"/>
      <c r="I40" s="27"/>
      <c r="J40" s="18">
        <f aca="true" t="shared" si="19" ref="J40:J49">SUM(C40:I40)</f>
        <v>0</v>
      </c>
      <c r="K40" s="18">
        <f aca="true" t="shared" si="20" ref="K40:K49">COUNTIF(C40:I40,"&gt;0")</f>
        <v>0</v>
      </c>
      <c r="L40" s="19">
        <f aca="true" t="shared" si="21" ref="L40:L51">IF(J40=0,0,SUM(J40/K40))</f>
        <v>0</v>
      </c>
    </row>
    <row r="41" spans="1:12" ht="12.75">
      <c r="A41" s="1"/>
      <c r="B41" s="26" t="str">
        <f>$B$6</f>
        <v>L. Vinters</v>
      </c>
      <c r="C41" s="27"/>
      <c r="D41" s="27"/>
      <c r="E41" s="27"/>
      <c r="F41" s="27"/>
      <c r="G41" s="27"/>
      <c r="H41" s="27"/>
      <c r="I41" s="27"/>
      <c r="J41" s="18">
        <f t="shared" si="19"/>
        <v>0</v>
      </c>
      <c r="K41" s="18">
        <f t="shared" si="20"/>
        <v>0</v>
      </c>
      <c r="L41" s="19">
        <f t="shared" si="21"/>
        <v>0</v>
      </c>
    </row>
    <row r="42" spans="1:12" ht="12.75">
      <c r="A42" s="1"/>
      <c r="B42" s="26" t="str">
        <f>$B$7</f>
        <v>J. Roca-Martinez</v>
      </c>
      <c r="C42" s="27"/>
      <c r="D42" s="27"/>
      <c r="E42" s="27"/>
      <c r="F42" s="27"/>
      <c r="G42" s="27"/>
      <c r="H42" s="27"/>
      <c r="I42" s="27"/>
      <c r="J42" s="18">
        <f t="shared" si="19"/>
        <v>0</v>
      </c>
      <c r="K42" s="18">
        <f t="shared" si="20"/>
        <v>0</v>
      </c>
      <c r="L42" s="19">
        <f t="shared" si="21"/>
        <v>0</v>
      </c>
    </row>
    <row r="43" spans="1:12" ht="12.75">
      <c r="A43" s="1"/>
      <c r="B43" s="26" t="str">
        <f>$B$8</f>
        <v>Serge van Mechelen</v>
      </c>
      <c r="C43" s="27"/>
      <c r="D43" s="27"/>
      <c r="E43" s="27"/>
      <c r="F43" s="27"/>
      <c r="G43" s="27"/>
      <c r="H43" s="27"/>
      <c r="I43" s="27"/>
      <c r="J43" s="18">
        <f t="shared" si="19"/>
        <v>0</v>
      </c>
      <c r="K43" s="18">
        <f t="shared" si="20"/>
        <v>0</v>
      </c>
      <c r="L43" s="19">
        <f t="shared" si="21"/>
        <v>0</v>
      </c>
    </row>
    <row r="44" spans="1:12" ht="12.75">
      <c r="A44" s="1"/>
      <c r="B44" s="26" t="str">
        <f>$B$9</f>
        <v>J. Willems</v>
      </c>
      <c r="C44" s="27"/>
      <c r="D44" s="27"/>
      <c r="E44" s="27"/>
      <c r="F44" s="27"/>
      <c r="G44" s="27"/>
      <c r="H44" s="27"/>
      <c r="I44" s="27"/>
      <c r="J44" s="18">
        <f t="shared" si="19"/>
        <v>0</v>
      </c>
      <c r="K44" s="18">
        <f t="shared" si="20"/>
        <v>0</v>
      </c>
      <c r="L44" s="19">
        <f t="shared" si="21"/>
        <v>0</v>
      </c>
    </row>
    <row r="45" spans="1:12" ht="12.75">
      <c r="A45" s="1"/>
      <c r="B45" s="26" t="str">
        <f>$B$10</f>
        <v>Chris Mijnsbergen</v>
      </c>
      <c r="C45" s="27"/>
      <c r="D45" s="27"/>
      <c r="E45" s="27"/>
      <c r="F45" s="27"/>
      <c r="G45" s="27"/>
      <c r="H45" s="27"/>
      <c r="I45" s="27"/>
      <c r="J45" s="18">
        <f t="shared" si="19"/>
        <v>0</v>
      </c>
      <c r="K45" s="18">
        <f t="shared" si="20"/>
        <v>0</v>
      </c>
      <c r="L45" s="19">
        <f t="shared" si="21"/>
        <v>0</v>
      </c>
    </row>
    <row r="46" spans="1:12" ht="12.75">
      <c r="A46" s="1"/>
      <c r="B46" s="26" t="str">
        <f>$B$11</f>
        <v>H. van Steenis</v>
      </c>
      <c r="C46" s="27"/>
      <c r="D46" s="27"/>
      <c r="E46" s="27"/>
      <c r="F46" s="27"/>
      <c r="G46" s="27"/>
      <c r="H46" s="27"/>
      <c r="I46" s="27"/>
      <c r="J46" s="18">
        <f t="shared" si="19"/>
        <v>0</v>
      </c>
      <c r="K46" s="18">
        <f t="shared" si="20"/>
        <v>0</v>
      </c>
      <c r="L46" s="19">
        <f t="shared" si="21"/>
        <v>0</v>
      </c>
    </row>
    <row r="47" spans="1:12" ht="12.75">
      <c r="A47" s="1"/>
      <c r="B47" s="26" t="str">
        <f>$B$12</f>
        <v>B van Doorn</v>
      </c>
      <c r="C47" s="27"/>
      <c r="D47" s="27"/>
      <c r="E47" s="27"/>
      <c r="F47" s="27"/>
      <c r="G47" s="27"/>
      <c r="H47" s="27"/>
      <c r="I47" s="27"/>
      <c r="J47" s="18">
        <f t="shared" si="19"/>
        <v>0</v>
      </c>
      <c r="K47" s="18">
        <f t="shared" si="20"/>
        <v>0</v>
      </c>
      <c r="L47" s="19">
        <f t="shared" si="21"/>
        <v>0</v>
      </c>
    </row>
    <row r="48" spans="1:12" ht="12.75">
      <c r="A48" s="1"/>
      <c r="B48" s="62" t="str">
        <f>$B$13</f>
        <v>R. de Rooy</v>
      </c>
      <c r="C48" s="27"/>
      <c r="D48" s="27"/>
      <c r="E48" s="27"/>
      <c r="F48" s="27"/>
      <c r="G48" s="27"/>
      <c r="H48" s="27"/>
      <c r="I48" s="27"/>
      <c r="J48" s="18">
        <f t="shared" si="19"/>
        <v>0</v>
      </c>
      <c r="K48" s="18">
        <f t="shared" si="20"/>
        <v>0</v>
      </c>
      <c r="L48" s="19">
        <f t="shared" si="21"/>
        <v>0</v>
      </c>
    </row>
    <row r="49" spans="1:12" ht="13.5" thickBot="1">
      <c r="A49" s="55"/>
      <c r="B49" s="31">
        <f>$B$14</f>
        <v>0</v>
      </c>
      <c r="C49" s="30"/>
      <c r="D49" s="30"/>
      <c r="E49" s="30"/>
      <c r="F49" s="30"/>
      <c r="G49" s="30"/>
      <c r="H49" s="30"/>
      <c r="I49" s="30"/>
      <c r="J49" s="33">
        <f t="shared" si="19"/>
        <v>0</v>
      </c>
      <c r="K49" s="33">
        <f t="shared" si="20"/>
        <v>0</v>
      </c>
      <c r="L49" s="56">
        <f t="shared" si="21"/>
        <v>0</v>
      </c>
    </row>
    <row r="50" spans="1:13" ht="12.75">
      <c r="A50" s="57"/>
      <c r="B50" s="58" t="s">
        <v>0</v>
      </c>
      <c r="C50" s="59">
        <f aca="true" t="shared" si="22" ref="C50:H50">SUM(C40:C49)</f>
        <v>0</v>
      </c>
      <c r="D50" s="59">
        <f t="shared" si="22"/>
        <v>0</v>
      </c>
      <c r="E50" s="59">
        <f t="shared" si="22"/>
        <v>0</v>
      </c>
      <c r="F50" s="59">
        <f t="shared" si="22"/>
        <v>0</v>
      </c>
      <c r="G50" s="59">
        <f t="shared" si="22"/>
        <v>0</v>
      </c>
      <c r="H50" s="59">
        <f t="shared" si="22"/>
        <v>0</v>
      </c>
      <c r="I50" s="59"/>
      <c r="J50" s="60">
        <f>SUM(J40:J49)</f>
        <v>0</v>
      </c>
      <c r="K50" s="60">
        <f>SUM(K40:K49)</f>
        <v>0</v>
      </c>
      <c r="L50" s="61">
        <f t="shared" si="21"/>
        <v>0</v>
      </c>
      <c r="M50" s="5"/>
    </row>
    <row r="51" spans="1:12" ht="12.75">
      <c r="A51" s="46"/>
      <c r="B51" s="47" t="s">
        <v>13</v>
      </c>
      <c r="C51" s="48"/>
      <c r="D51" s="48"/>
      <c r="E51" s="48"/>
      <c r="F51" s="48"/>
      <c r="G51" s="48"/>
      <c r="H51" s="48"/>
      <c r="I51" s="48"/>
      <c r="J51" s="49">
        <f>SUM(C51:I51)</f>
        <v>0</v>
      </c>
      <c r="K51" s="49">
        <f>COUNT(C51:I51)*5</f>
        <v>0</v>
      </c>
      <c r="L51" s="50">
        <f t="shared" si="21"/>
        <v>0</v>
      </c>
    </row>
    <row r="52" spans="1:13" ht="12.75">
      <c r="A52" s="63"/>
      <c r="B52" s="47" t="s">
        <v>14</v>
      </c>
      <c r="C52" s="64"/>
      <c r="D52" s="64"/>
      <c r="E52" s="64"/>
      <c r="F52" s="64"/>
      <c r="G52" s="64"/>
      <c r="H52" s="64"/>
      <c r="I52" s="64"/>
      <c r="J52" s="65" t="s">
        <v>15</v>
      </c>
      <c r="K52" s="65"/>
      <c r="L52" s="66">
        <f>SUM(C52:I52)</f>
        <v>0</v>
      </c>
      <c r="M52" s="5"/>
    </row>
    <row r="53" spans="9:11" ht="12.75">
      <c r="I53" s="4"/>
      <c r="J53" s="4"/>
      <c r="K53" s="4"/>
    </row>
    <row r="54" spans="9:11" ht="12.75">
      <c r="I54" s="4"/>
      <c r="J54" s="4"/>
      <c r="K54" s="4"/>
    </row>
    <row r="55" spans="1:12" ht="15">
      <c r="A55" s="10"/>
      <c r="B55" s="10" t="s">
        <v>64</v>
      </c>
      <c r="C55" s="10"/>
      <c r="D55" s="10"/>
      <c r="E55" s="10"/>
      <c r="F55" s="8"/>
      <c r="G55" s="8"/>
      <c r="H55" s="11"/>
      <c r="I55" s="12"/>
      <c r="J55" s="12" t="s">
        <v>17</v>
      </c>
      <c r="K55" s="12"/>
      <c r="L55" s="17"/>
    </row>
    <row r="56" spans="1:12" ht="15">
      <c r="A56" s="14"/>
      <c r="B56" s="14" t="s">
        <v>1</v>
      </c>
      <c r="C56" s="15" t="s">
        <v>2</v>
      </c>
      <c r="D56" s="15" t="s">
        <v>3</v>
      </c>
      <c r="E56" s="15" t="s">
        <v>4</v>
      </c>
      <c r="F56" s="15" t="s">
        <v>5</v>
      </c>
      <c r="G56" s="15" t="s">
        <v>6</v>
      </c>
      <c r="H56" s="15" t="s">
        <v>7</v>
      </c>
      <c r="I56" s="16" t="s">
        <v>8</v>
      </c>
      <c r="J56" s="17" t="s">
        <v>9</v>
      </c>
      <c r="K56" s="17" t="s">
        <v>10</v>
      </c>
      <c r="L56" s="9" t="s">
        <v>11</v>
      </c>
    </row>
    <row r="57" spans="1:12" ht="12.75">
      <c r="A57" s="1"/>
      <c r="B57" s="26" t="str">
        <f>$B$5</f>
        <v>Y. Delafonteyne</v>
      </c>
      <c r="C57" s="27"/>
      <c r="D57" s="27"/>
      <c r="E57" s="27"/>
      <c r="F57" s="27"/>
      <c r="G57" s="27"/>
      <c r="H57" s="27"/>
      <c r="I57" s="27"/>
      <c r="J57" s="18">
        <f aca="true" t="shared" si="23" ref="J57:J66">SUM(C57:I57)</f>
        <v>0</v>
      </c>
      <c r="K57" s="18">
        <f aca="true" t="shared" si="24" ref="K57:K66">COUNTIF(C57:I57,"&gt;0")</f>
        <v>0</v>
      </c>
      <c r="L57" s="19">
        <f aca="true" t="shared" si="25" ref="L57:L68">IF(J57=0,0,SUM(J57/K57))</f>
        <v>0</v>
      </c>
    </row>
    <row r="58" spans="1:12" ht="12.75">
      <c r="A58" s="1"/>
      <c r="B58" s="26" t="str">
        <f>$B$6</f>
        <v>L. Vinters</v>
      </c>
      <c r="C58" s="27"/>
      <c r="D58" s="27"/>
      <c r="E58" s="27"/>
      <c r="F58" s="27"/>
      <c r="G58" s="27"/>
      <c r="H58" s="27"/>
      <c r="I58" s="27"/>
      <c r="J58" s="18">
        <f t="shared" si="23"/>
        <v>0</v>
      </c>
      <c r="K58" s="18">
        <f t="shared" si="24"/>
        <v>0</v>
      </c>
      <c r="L58" s="19">
        <f t="shared" si="25"/>
        <v>0</v>
      </c>
    </row>
    <row r="59" spans="1:12" ht="12.75">
      <c r="A59" s="1"/>
      <c r="B59" s="26" t="str">
        <f>$B$7</f>
        <v>J. Roca-Martinez</v>
      </c>
      <c r="C59" s="27"/>
      <c r="D59" s="27"/>
      <c r="E59" s="27"/>
      <c r="F59" s="27"/>
      <c r="G59" s="27"/>
      <c r="H59" s="27"/>
      <c r="I59" s="27"/>
      <c r="J59" s="18">
        <f t="shared" si="23"/>
        <v>0</v>
      </c>
      <c r="K59" s="18">
        <f t="shared" si="24"/>
        <v>0</v>
      </c>
      <c r="L59" s="19">
        <f t="shared" si="25"/>
        <v>0</v>
      </c>
    </row>
    <row r="60" spans="1:12" ht="12.75">
      <c r="A60" s="1"/>
      <c r="B60" s="26" t="str">
        <f>$B$8</f>
        <v>Serge van Mechelen</v>
      </c>
      <c r="C60" s="27"/>
      <c r="D60" s="27"/>
      <c r="E60" s="27"/>
      <c r="F60" s="27"/>
      <c r="G60" s="27"/>
      <c r="H60" s="27"/>
      <c r="I60" s="27"/>
      <c r="J60" s="18">
        <f t="shared" si="23"/>
        <v>0</v>
      </c>
      <c r="K60" s="18">
        <f t="shared" si="24"/>
        <v>0</v>
      </c>
      <c r="L60" s="19">
        <f t="shared" si="25"/>
        <v>0</v>
      </c>
    </row>
    <row r="61" spans="1:12" ht="12.75">
      <c r="A61" s="1"/>
      <c r="B61" s="26" t="str">
        <f>$B$9</f>
        <v>J. Willems</v>
      </c>
      <c r="C61" s="27"/>
      <c r="D61" s="27"/>
      <c r="E61" s="27"/>
      <c r="F61" s="27"/>
      <c r="G61" s="27"/>
      <c r="H61" s="27"/>
      <c r="I61" s="27"/>
      <c r="J61" s="18">
        <f t="shared" si="23"/>
        <v>0</v>
      </c>
      <c r="K61" s="18">
        <f t="shared" si="24"/>
        <v>0</v>
      </c>
      <c r="L61" s="19">
        <f t="shared" si="25"/>
        <v>0</v>
      </c>
    </row>
    <row r="62" spans="1:12" ht="12.75">
      <c r="A62" s="1"/>
      <c r="B62" s="26" t="str">
        <f>$B$10</f>
        <v>Chris Mijnsbergen</v>
      </c>
      <c r="C62" s="27"/>
      <c r="D62" s="27"/>
      <c r="E62" s="27"/>
      <c r="F62" s="27"/>
      <c r="G62" s="27"/>
      <c r="H62" s="27"/>
      <c r="I62" s="27"/>
      <c r="J62" s="18">
        <f t="shared" si="23"/>
        <v>0</v>
      </c>
      <c r="K62" s="18">
        <f t="shared" si="24"/>
        <v>0</v>
      </c>
      <c r="L62" s="19">
        <f t="shared" si="25"/>
        <v>0</v>
      </c>
    </row>
    <row r="63" spans="1:12" ht="12.75">
      <c r="A63" s="1"/>
      <c r="B63" s="26" t="str">
        <f>$B$11</f>
        <v>H. van Steenis</v>
      </c>
      <c r="C63" s="27"/>
      <c r="D63" s="27"/>
      <c r="E63" s="27"/>
      <c r="F63" s="27"/>
      <c r="G63" s="27"/>
      <c r="H63" s="27"/>
      <c r="I63" s="27"/>
      <c r="J63" s="18">
        <f t="shared" si="23"/>
        <v>0</v>
      </c>
      <c r="K63" s="18">
        <f t="shared" si="24"/>
        <v>0</v>
      </c>
      <c r="L63" s="19">
        <f t="shared" si="25"/>
        <v>0</v>
      </c>
    </row>
    <row r="64" spans="1:12" ht="12.75">
      <c r="A64" s="1"/>
      <c r="B64" s="26" t="str">
        <f>$B$12</f>
        <v>B van Doorn</v>
      </c>
      <c r="C64" s="27"/>
      <c r="D64" s="27"/>
      <c r="E64" s="27"/>
      <c r="F64" s="27"/>
      <c r="G64" s="27"/>
      <c r="H64" s="27"/>
      <c r="I64" s="27"/>
      <c r="J64" s="18">
        <f t="shared" si="23"/>
        <v>0</v>
      </c>
      <c r="K64" s="18">
        <f t="shared" si="24"/>
        <v>0</v>
      </c>
      <c r="L64" s="19">
        <f t="shared" si="25"/>
        <v>0</v>
      </c>
    </row>
    <row r="65" spans="1:12" ht="12.75">
      <c r="A65" s="1"/>
      <c r="B65" s="62" t="str">
        <f>$B$13</f>
        <v>R. de Rooy</v>
      </c>
      <c r="C65" s="27"/>
      <c r="D65" s="27"/>
      <c r="E65" s="27"/>
      <c r="F65" s="27"/>
      <c r="G65" s="27"/>
      <c r="H65" s="27"/>
      <c r="I65" s="27"/>
      <c r="J65" s="18">
        <f t="shared" si="23"/>
        <v>0</v>
      </c>
      <c r="K65" s="18">
        <f t="shared" si="24"/>
        <v>0</v>
      </c>
      <c r="L65" s="19">
        <f t="shared" si="25"/>
        <v>0</v>
      </c>
    </row>
    <row r="66" spans="1:12" ht="13.5" thickBot="1">
      <c r="A66" s="55"/>
      <c r="B66" s="31">
        <f>$B$14</f>
        <v>0</v>
      </c>
      <c r="C66" s="30"/>
      <c r="D66" s="30"/>
      <c r="E66" s="30"/>
      <c r="F66" s="30"/>
      <c r="G66" s="30"/>
      <c r="H66" s="30"/>
      <c r="I66" s="30"/>
      <c r="J66" s="33">
        <f t="shared" si="23"/>
        <v>0</v>
      </c>
      <c r="K66" s="33">
        <f t="shared" si="24"/>
        <v>0</v>
      </c>
      <c r="L66" s="56">
        <f t="shared" si="25"/>
        <v>0</v>
      </c>
    </row>
    <row r="67" spans="1:13" ht="12.75">
      <c r="A67" s="57"/>
      <c r="B67" s="58" t="s">
        <v>0</v>
      </c>
      <c r="C67" s="59">
        <f aca="true" t="shared" si="26" ref="C67:H67">SUM(C57:C66)</f>
        <v>0</v>
      </c>
      <c r="D67" s="59">
        <f t="shared" si="26"/>
        <v>0</v>
      </c>
      <c r="E67" s="59">
        <f t="shared" si="26"/>
        <v>0</v>
      </c>
      <c r="F67" s="59">
        <f t="shared" si="26"/>
        <v>0</v>
      </c>
      <c r="G67" s="59">
        <f t="shared" si="26"/>
        <v>0</v>
      </c>
      <c r="H67" s="59">
        <f t="shared" si="26"/>
        <v>0</v>
      </c>
      <c r="I67" s="59"/>
      <c r="J67" s="60">
        <f>SUM(J57:J66)</f>
        <v>0</v>
      </c>
      <c r="K67" s="60">
        <f>SUM(K57:K66)</f>
        <v>0</v>
      </c>
      <c r="L67" s="61">
        <f t="shared" si="25"/>
        <v>0</v>
      </c>
      <c r="M67" s="5"/>
    </row>
    <row r="68" spans="1:12" ht="12.75">
      <c r="A68" s="46"/>
      <c r="B68" s="47" t="s">
        <v>13</v>
      </c>
      <c r="C68" s="48"/>
      <c r="D68" s="48"/>
      <c r="E68" s="48"/>
      <c r="F68" s="48"/>
      <c r="G68" s="48"/>
      <c r="H68" s="48"/>
      <c r="I68" s="48"/>
      <c r="J68" s="49">
        <f>SUM(C68:I68)</f>
        <v>0</v>
      </c>
      <c r="K68" s="49">
        <f>COUNT(C68:I68)*5</f>
        <v>0</v>
      </c>
      <c r="L68" s="50">
        <f t="shared" si="25"/>
        <v>0</v>
      </c>
    </row>
    <row r="69" spans="1:13" ht="12.75">
      <c r="A69" s="63"/>
      <c r="B69" s="47" t="s">
        <v>14</v>
      </c>
      <c r="C69" s="64"/>
      <c r="D69" s="64"/>
      <c r="E69" s="64"/>
      <c r="F69" s="64"/>
      <c r="G69" s="64"/>
      <c r="H69" s="64"/>
      <c r="I69" s="64"/>
      <c r="J69" s="65" t="s">
        <v>15</v>
      </c>
      <c r="K69" s="65"/>
      <c r="L69" s="66">
        <f>SUM(C69:I69)</f>
        <v>0</v>
      </c>
      <c r="M69" s="5"/>
    </row>
    <row r="70" spans="1:13" ht="12.75">
      <c r="A70" s="34"/>
      <c r="B70" s="31"/>
      <c r="C70" s="32"/>
      <c r="D70" s="32"/>
      <c r="E70" s="32"/>
      <c r="F70" s="32"/>
      <c r="G70" s="32"/>
      <c r="H70" s="32"/>
      <c r="I70" s="32"/>
      <c r="J70" s="67"/>
      <c r="K70" s="67"/>
      <c r="L70" s="68"/>
      <c r="M70" s="5"/>
    </row>
    <row r="72" spans="1:12" ht="15">
      <c r="A72" s="10"/>
      <c r="B72" s="10" t="s">
        <v>65</v>
      </c>
      <c r="C72" s="10"/>
      <c r="D72" s="10"/>
      <c r="E72" s="10"/>
      <c r="F72" s="8"/>
      <c r="G72" s="8"/>
      <c r="H72" s="11"/>
      <c r="I72" s="12"/>
      <c r="J72" s="12" t="s">
        <v>17</v>
      </c>
      <c r="K72" s="12"/>
      <c r="L72" s="17"/>
    </row>
    <row r="73" spans="1:12" ht="15">
      <c r="A73" s="14"/>
      <c r="B73" s="14" t="s">
        <v>1</v>
      </c>
      <c r="C73" s="15" t="s">
        <v>2</v>
      </c>
      <c r="D73" s="15" t="s">
        <v>3</v>
      </c>
      <c r="E73" s="15" t="s">
        <v>4</v>
      </c>
      <c r="F73" s="15" t="s">
        <v>5</v>
      </c>
      <c r="G73" s="15" t="s">
        <v>6</v>
      </c>
      <c r="H73" s="15" t="s">
        <v>7</v>
      </c>
      <c r="I73" s="16" t="s">
        <v>8</v>
      </c>
      <c r="J73" s="17" t="s">
        <v>9</v>
      </c>
      <c r="K73" s="17" t="s">
        <v>10</v>
      </c>
      <c r="L73" s="9" t="s">
        <v>11</v>
      </c>
    </row>
    <row r="74" spans="1:12" ht="12.75">
      <c r="A74" s="1"/>
      <c r="B74" s="26" t="str">
        <f>$B$5</f>
        <v>Y. Delafonteyne</v>
      </c>
      <c r="C74" s="27"/>
      <c r="D74" s="27"/>
      <c r="E74" s="27"/>
      <c r="F74" s="27"/>
      <c r="G74" s="27"/>
      <c r="H74" s="27"/>
      <c r="I74" s="27"/>
      <c r="J74" s="18">
        <f aca="true" t="shared" si="27" ref="J74:J83">SUM(C74:I74)</f>
        <v>0</v>
      </c>
      <c r="K74" s="18">
        <f aca="true" t="shared" si="28" ref="K74:K83">COUNTIF(C74:I74,"&gt;0")</f>
        <v>0</v>
      </c>
      <c r="L74" s="19">
        <f aca="true" t="shared" si="29" ref="L74:L85">IF(J74=0,0,SUM(J74/K74))</f>
        <v>0</v>
      </c>
    </row>
    <row r="75" spans="1:12" ht="12.75">
      <c r="A75" s="1"/>
      <c r="B75" s="26" t="str">
        <f>$B$6</f>
        <v>L. Vinters</v>
      </c>
      <c r="C75" s="27"/>
      <c r="D75" s="27"/>
      <c r="E75" s="27"/>
      <c r="F75" s="27"/>
      <c r="G75" s="27"/>
      <c r="H75" s="27"/>
      <c r="I75" s="27"/>
      <c r="J75" s="18">
        <f t="shared" si="27"/>
        <v>0</v>
      </c>
      <c r="K75" s="18">
        <f t="shared" si="28"/>
        <v>0</v>
      </c>
      <c r="L75" s="19">
        <f t="shared" si="29"/>
        <v>0</v>
      </c>
    </row>
    <row r="76" spans="1:12" ht="12.75">
      <c r="A76" s="1"/>
      <c r="B76" s="26" t="str">
        <f>$B$7</f>
        <v>J. Roca-Martinez</v>
      </c>
      <c r="C76" s="27"/>
      <c r="D76" s="27"/>
      <c r="E76" s="27"/>
      <c r="F76" s="27"/>
      <c r="G76" s="27"/>
      <c r="H76" s="27"/>
      <c r="I76" s="27"/>
      <c r="J76" s="18">
        <f t="shared" si="27"/>
        <v>0</v>
      </c>
      <c r="K76" s="18">
        <f t="shared" si="28"/>
        <v>0</v>
      </c>
      <c r="L76" s="19">
        <f t="shared" si="29"/>
        <v>0</v>
      </c>
    </row>
    <row r="77" spans="1:12" ht="12.75">
      <c r="A77" s="1"/>
      <c r="B77" s="26" t="str">
        <f>$B$8</f>
        <v>Serge van Mechelen</v>
      </c>
      <c r="C77" s="27"/>
      <c r="D77" s="27"/>
      <c r="E77" s="27"/>
      <c r="F77" s="27"/>
      <c r="G77" s="27"/>
      <c r="H77" s="27"/>
      <c r="I77" s="27"/>
      <c r="J77" s="18">
        <f t="shared" si="27"/>
        <v>0</v>
      </c>
      <c r="K77" s="18">
        <f t="shared" si="28"/>
        <v>0</v>
      </c>
      <c r="L77" s="19">
        <f t="shared" si="29"/>
        <v>0</v>
      </c>
    </row>
    <row r="78" spans="1:12" ht="12.75">
      <c r="A78" s="1"/>
      <c r="B78" s="26" t="str">
        <f>$B$9</f>
        <v>J. Willems</v>
      </c>
      <c r="C78" s="27"/>
      <c r="D78" s="27"/>
      <c r="E78" s="27"/>
      <c r="F78" s="27"/>
      <c r="G78" s="27"/>
      <c r="H78" s="27"/>
      <c r="I78" s="27"/>
      <c r="J78" s="18">
        <f t="shared" si="27"/>
        <v>0</v>
      </c>
      <c r="K78" s="18">
        <f t="shared" si="28"/>
        <v>0</v>
      </c>
      <c r="L78" s="19">
        <f t="shared" si="29"/>
        <v>0</v>
      </c>
    </row>
    <row r="79" spans="1:12" ht="12.75">
      <c r="A79" s="1"/>
      <c r="B79" s="26" t="str">
        <f>$B$10</f>
        <v>Chris Mijnsbergen</v>
      </c>
      <c r="C79" s="27"/>
      <c r="D79" s="27"/>
      <c r="E79" s="27"/>
      <c r="F79" s="27"/>
      <c r="G79" s="27"/>
      <c r="H79" s="27"/>
      <c r="I79" s="27"/>
      <c r="J79" s="18">
        <f t="shared" si="27"/>
        <v>0</v>
      </c>
      <c r="K79" s="18">
        <f t="shared" si="28"/>
        <v>0</v>
      </c>
      <c r="L79" s="19">
        <f t="shared" si="29"/>
        <v>0</v>
      </c>
    </row>
    <row r="80" spans="1:12" ht="12.75">
      <c r="A80" s="1"/>
      <c r="B80" s="26" t="str">
        <f>$B$11</f>
        <v>H. van Steenis</v>
      </c>
      <c r="C80" s="27"/>
      <c r="D80" s="27"/>
      <c r="E80" s="27"/>
      <c r="F80" s="27"/>
      <c r="G80" s="27"/>
      <c r="H80" s="27"/>
      <c r="I80" s="27"/>
      <c r="J80" s="18">
        <f t="shared" si="27"/>
        <v>0</v>
      </c>
      <c r="K80" s="18">
        <f t="shared" si="28"/>
        <v>0</v>
      </c>
      <c r="L80" s="19">
        <f t="shared" si="29"/>
        <v>0</v>
      </c>
    </row>
    <row r="81" spans="1:12" ht="12.75">
      <c r="A81" s="1"/>
      <c r="B81" s="26" t="str">
        <f>$B$12</f>
        <v>B van Doorn</v>
      </c>
      <c r="C81" s="27"/>
      <c r="D81" s="27"/>
      <c r="E81" s="27"/>
      <c r="F81" s="27"/>
      <c r="G81" s="27"/>
      <c r="H81" s="27"/>
      <c r="I81" s="27"/>
      <c r="J81" s="18">
        <f t="shared" si="27"/>
        <v>0</v>
      </c>
      <c r="K81" s="18">
        <f t="shared" si="28"/>
        <v>0</v>
      </c>
      <c r="L81" s="19">
        <f t="shared" si="29"/>
        <v>0</v>
      </c>
    </row>
    <row r="82" spans="1:12" ht="12.75">
      <c r="A82" s="1"/>
      <c r="B82" s="62" t="str">
        <f>$B$13</f>
        <v>R. de Rooy</v>
      </c>
      <c r="C82" s="27"/>
      <c r="D82" s="27"/>
      <c r="E82" s="27"/>
      <c r="F82" s="27"/>
      <c r="G82" s="27"/>
      <c r="H82" s="27"/>
      <c r="I82" s="27"/>
      <c r="J82" s="18">
        <f t="shared" si="27"/>
        <v>0</v>
      </c>
      <c r="K82" s="18">
        <f t="shared" si="28"/>
        <v>0</v>
      </c>
      <c r="L82" s="19">
        <f t="shared" si="29"/>
        <v>0</v>
      </c>
    </row>
    <row r="83" spans="1:12" ht="13.5" thickBot="1">
      <c r="A83" s="55"/>
      <c r="B83" s="31">
        <f>$B$14</f>
        <v>0</v>
      </c>
      <c r="C83" s="30"/>
      <c r="D83" s="30"/>
      <c r="E83" s="30"/>
      <c r="F83" s="30"/>
      <c r="G83" s="30"/>
      <c r="H83" s="30"/>
      <c r="I83" s="30"/>
      <c r="J83" s="33">
        <f t="shared" si="27"/>
        <v>0</v>
      </c>
      <c r="K83" s="33">
        <f t="shared" si="28"/>
        <v>0</v>
      </c>
      <c r="L83" s="56">
        <f t="shared" si="29"/>
        <v>0</v>
      </c>
    </row>
    <row r="84" spans="1:13" ht="12.75">
      <c r="A84" s="57"/>
      <c r="B84" s="58" t="s">
        <v>0</v>
      </c>
      <c r="C84" s="59">
        <f aca="true" t="shared" si="30" ref="C84:H84">SUM(C74:C83)</f>
        <v>0</v>
      </c>
      <c r="D84" s="59">
        <f t="shared" si="30"/>
        <v>0</v>
      </c>
      <c r="E84" s="59">
        <f t="shared" si="30"/>
        <v>0</v>
      </c>
      <c r="F84" s="59">
        <f t="shared" si="30"/>
        <v>0</v>
      </c>
      <c r="G84" s="59">
        <f t="shared" si="30"/>
        <v>0</v>
      </c>
      <c r="H84" s="59">
        <f t="shared" si="30"/>
        <v>0</v>
      </c>
      <c r="I84" s="59"/>
      <c r="J84" s="60">
        <f>SUM(J74:J83)</f>
        <v>0</v>
      </c>
      <c r="K84" s="60">
        <f>SUM(K74:K83)</f>
        <v>0</v>
      </c>
      <c r="L84" s="61">
        <f t="shared" si="29"/>
        <v>0</v>
      </c>
      <c r="M84" s="5"/>
    </row>
    <row r="85" spans="1:12" ht="12.75">
      <c r="A85" s="46"/>
      <c r="B85" s="47" t="s">
        <v>13</v>
      </c>
      <c r="C85" s="48"/>
      <c r="D85" s="48"/>
      <c r="E85" s="48"/>
      <c r="F85" s="48"/>
      <c r="G85" s="48"/>
      <c r="H85" s="48"/>
      <c r="I85" s="48"/>
      <c r="J85" s="49">
        <f>SUM(C85:I85)</f>
        <v>0</v>
      </c>
      <c r="K85" s="49">
        <f>COUNT(C85:I85)*5</f>
        <v>0</v>
      </c>
      <c r="L85" s="50">
        <f t="shared" si="29"/>
        <v>0</v>
      </c>
    </row>
    <row r="86" spans="1:13" ht="12.75">
      <c r="A86" s="63"/>
      <c r="B86" s="47" t="s">
        <v>14</v>
      </c>
      <c r="C86" s="64"/>
      <c r="D86" s="64"/>
      <c r="E86" s="64"/>
      <c r="F86" s="64"/>
      <c r="G86" s="64"/>
      <c r="H86" s="64"/>
      <c r="I86" s="64"/>
      <c r="J86" s="65" t="s">
        <v>15</v>
      </c>
      <c r="K86" s="65"/>
      <c r="L86" s="66">
        <f>SUM(C86:I86)</f>
        <v>0</v>
      </c>
      <c r="M86" s="5"/>
    </row>
    <row r="87" spans="9:11" ht="12.75">
      <c r="I87" s="4"/>
      <c r="J87" s="4"/>
      <c r="K87" s="4"/>
    </row>
    <row r="88" spans="9:11" ht="12.75">
      <c r="I88" s="4"/>
      <c r="J88" s="4"/>
      <c r="K88" s="4"/>
    </row>
    <row r="89" spans="1:12" ht="15">
      <c r="A89" s="10"/>
      <c r="B89" s="10" t="s">
        <v>49</v>
      </c>
      <c r="C89" s="10"/>
      <c r="D89" s="10"/>
      <c r="E89" s="10"/>
      <c r="F89" s="8"/>
      <c r="G89" s="8"/>
      <c r="H89" s="11"/>
      <c r="I89" s="12"/>
      <c r="J89" s="12" t="s">
        <v>17</v>
      </c>
      <c r="K89" s="12"/>
      <c r="L89" s="17"/>
    </row>
    <row r="90" spans="1:12" ht="15">
      <c r="A90" s="14"/>
      <c r="B90" s="14" t="s">
        <v>1</v>
      </c>
      <c r="C90" s="15" t="s">
        <v>2</v>
      </c>
      <c r="D90" s="15" t="s">
        <v>3</v>
      </c>
      <c r="E90" s="15" t="s">
        <v>4</v>
      </c>
      <c r="F90" s="15" t="s">
        <v>5</v>
      </c>
      <c r="G90" s="15" t="s">
        <v>6</v>
      </c>
      <c r="H90" s="15" t="s">
        <v>7</v>
      </c>
      <c r="I90" s="16" t="s">
        <v>8</v>
      </c>
      <c r="J90" s="17" t="s">
        <v>9</v>
      </c>
      <c r="K90" s="17" t="s">
        <v>10</v>
      </c>
      <c r="L90" s="9" t="s">
        <v>11</v>
      </c>
    </row>
    <row r="91" spans="1:12" ht="12.75">
      <c r="A91" s="1"/>
      <c r="B91" s="26" t="str">
        <f>$B$5</f>
        <v>Y. Delafonteyne</v>
      </c>
      <c r="C91" s="27"/>
      <c r="D91" s="27"/>
      <c r="E91" s="27"/>
      <c r="F91" s="27"/>
      <c r="G91" s="27"/>
      <c r="H91" s="27"/>
      <c r="I91" s="27"/>
      <c r="J91" s="18">
        <f aca="true" t="shared" si="31" ref="J91:J100">SUM(C91:I91)</f>
        <v>0</v>
      </c>
      <c r="K91" s="18">
        <f aca="true" t="shared" si="32" ref="K91:K100">COUNTIF(C91:I91,"&gt;0")</f>
        <v>0</v>
      </c>
      <c r="L91" s="19">
        <f aca="true" t="shared" si="33" ref="L91:L102">IF(J91=0,0,SUM(J91/K91))</f>
        <v>0</v>
      </c>
    </row>
    <row r="92" spans="1:12" ht="12.75">
      <c r="A92" s="1"/>
      <c r="B92" s="26" t="str">
        <f>$B$6</f>
        <v>L. Vinters</v>
      </c>
      <c r="C92" s="27"/>
      <c r="D92" s="27"/>
      <c r="E92" s="27"/>
      <c r="F92" s="27"/>
      <c r="G92" s="27"/>
      <c r="H92" s="27"/>
      <c r="I92" s="27"/>
      <c r="J92" s="18">
        <f t="shared" si="31"/>
        <v>0</v>
      </c>
      <c r="K92" s="18">
        <f t="shared" si="32"/>
        <v>0</v>
      </c>
      <c r="L92" s="19">
        <f t="shared" si="33"/>
        <v>0</v>
      </c>
    </row>
    <row r="93" spans="1:12" ht="12.75">
      <c r="A93" s="1"/>
      <c r="B93" s="26" t="str">
        <f>$B$7</f>
        <v>J. Roca-Martinez</v>
      </c>
      <c r="C93" s="27"/>
      <c r="D93" s="27"/>
      <c r="E93" s="27"/>
      <c r="F93" s="27"/>
      <c r="G93" s="27"/>
      <c r="H93" s="27"/>
      <c r="I93" s="27"/>
      <c r="J93" s="18">
        <f t="shared" si="31"/>
        <v>0</v>
      </c>
      <c r="K93" s="18">
        <f t="shared" si="32"/>
        <v>0</v>
      </c>
      <c r="L93" s="19">
        <f t="shared" si="33"/>
        <v>0</v>
      </c>
    </row>
    <row r="94" spans="1:12" ht="12.75">
      <c r="A94" s="1"/>
      <c r="B94" s="26" t="str">
        <f>$B$8</f>
        <v>Serge van Mechelen</v>
      </c>
      <c r="C94" s="27"/>
      <c r="D94" s="27"/>
      <c r="E94" s="27"/>
      <c r="F94" s="27"/>
      <c r="G94" s="27"/>
      <c r="H94" s="27"/>
      <c r="I94" s="27"/>
      <c r="J94" s="18">
        <f t="shared" si="31"/>
        <v>0</v>
      </c>
      <c r="K94" s="18">
        <f t="shared" si="32"/>
        <v>0</v>
      </c>
      <c r="L94" s="19">
        <f t="shared" si="33"/>
        <v>0</v>
      </c>
    </row>
    <row r="95" spans="1:12" ht="12.75">
      <c r="A95" s="1"/>
      <c r="B95" s="26" t="str">
        <f>$B$9</f>
        <v>J. Willems</v>
      </c>
      <c r="C95" s="27"/>
      <c r="D95" s="27"/>
      <c r="E95" s="27"/>
      <c r="F95" s="27"/>
      <c r="G95" s="27"/>
      <c r="H95" s="27"/>
      <c r="I95" s="27"/>
      <c r="J95" s="18">
        <f t="shared" si="31"/>
        <v>0</v>
      </c>
      <c r="K95" s="18">
        <f t="shared" si="32"/>
        <v>0</v>
      </c>
      <c r="L95" s="19">
        <f t="shared" si="33"/>
        <v>0</v>
      </c>
    </row>
    <row r="96" spans="1:12" ht="12.75">
      <c r="A96" s="1"/>
      <c r="B96" s="26" t="str">
        <f>$B$10</f>
        <v>Chris Mijnsbergen</v>
      </c>
      <c r="C96" s="27"/>
      <c r="D96" s="27"/>
      <c r="E96" s="27"/>
      <c r="F96" s="27"/>
      <c r="G96" s="27"/>
      <c r="H96" s="27"/>
      <c r="I96" s="27"/>
      <c r="J96" s="18">
        <f t="shared" si="31"/>
        <v>0</v>
      </c>
      <c r="K96" s="18">
        <f t="shared" si="32"/>
        <v>0</v>
      </c>
      <c r="L96" s="19">
        <f t="shared" si="33"/>
        <v>0</v>
      </c>
    </row>
    <row r="97" spans="1:12" ht="12.75">
      <c r="A97" s="1"/>
      <c r="B97" s="26" t="str">
        <f>$B$11</f>
        <v>H. van Steenis</v>
      </c>
      <c r="C97" s="27"/>
      <c r="D97" s="27"/>
      <c r="E97" s="27"/>
      <c r="F97" s="27"/>
      <c r="G97" s="27"/>
      <c r="H97" s="27"/>
      <c r="I97" s="27"/>
      <c r="J97" s="18">
        <f t="shared" si="31"/>
        <v>0</v>
      </c>
      <c r="K97" s="18">
        <f t="shared" si="32"/>
        <v>0</v>
      </c>
      <c r="L97" s="19">
        <f t="shared" si="33"/>
        <v>0</v>
      </c>
    </row>
    <row r="98" spans="1:12" ht="12.75">
      <c r="A98" s="1"/>
      <c r="B98" s="26" t="str">
        <f>$B$12</f>
        <v>B van Doorn</v>
      </c>
      <c r="C98" s="27"/>
      <c r="D98" s="27"/>
      <c r="E98" s="27"/>
      <c r="F98" s="27"/>
      <c r="G98" s="27"/>
      <c r="H98" s="27"/>
      <c r="I98" s="27"/>
      <c r="J98" s="18">
        <f t="shared" si="31"/>
        <v>0</v>
      </c>
      <c r="K98" s="18">
        <f t="shared" si="32"/>
        <v>0</v>
      </c>
      <c r="L98" s="19">
        <f t="shared" si="33"/>
        <v>0</v>
      </c>
    </row>
    <row r="99" spans="1:12" ht="12.75">
      <c r="A99" s="1"/>
      <c r="B99" s="62" t="str">
        <f>$B$13</f>
        <v>R. de Rooy</v>
      </c>
      <c r="C99" s="27"/>
      <c r="D99" s="27"/>
      <c r="E99" s="27"/>
      <c r="F99" s="27"/>
      <c r="G99" s="27"/>
      <c r="H99" s="27"/>
      <c r="I99" s="27"/>
      <c r="J99" s="18">
        <f t="shared" si="31"/>
        <v>0</v>
      </c>
      <c r="K99" s="18">
        <f t="shared" si="32"/>
        <v>0</v>
      </c>
      <c r="L99" s="19">
        <f t="shared" si="33"/>
        <v>0</v>
      </c>
    </row>
    <row r="100" spans="1:12" ht="13.5" thickBot="1">
      <c r="A100" s="55"/>
      <c r="B100" s="31">
        <f>$B$14</f>
        <v>0</v>
      </c>
      <c r="C100" s="30"/>
      <c r="D100" s="30"/>
      <c r="E100" s="30"/>
      <c r="F100" s="30"/>
      <c r="G100" s="30"/>
      <c r="H100" s="30"/>
      <c r="I100" s="30"/>
      <c r="J100" s="33">
        <f t="shared" si="31"/>
        <v>0</v>
      </c>
      <c r="K100" s="33">
        <f t="shared" si="32"/>
        <v>0</v>
      </c>
      <c r="L100" s="56">
        <f t="shared" si="33"/>
        <v>0</v>
      </c>
    </row>
    <row r="101" spans="1:13" ht="12.75">
      <c r="A101" s="57"/>
      <c r="B101" s="58" t="s">
        <v>0</v>
      </c>
      <c r="C101" s="59">
        <f aca="true" t="shared" si="34" ref="C101:H101">SUM(C91:C100)</f>
        <v>0</v>
      </c>
      <c r="D101" s="59">
        <f t="shared" si="34"/>
        <v>0</v>
      </c>
      <c r="E101" s="59">
        <f t="shared" si="34"/>
        <v>0</v>
      </c>
      <c r="F101" s="59">
        <f t="shared" si="34"/>
        <v>0</v>
      </c>
      <c r="G101" s="59">
        <f t="shared" si="34"/>
        <v>0</v>
      </c>
      <c r="H101" s="59">
        <f t="shared" si="34"/>
        <v>0</v>
      </c>
      <c r="I101" s="59"/>
      <c r="J101" s="60">
        <f>SUM(J91:J100)</f>
        <v>0</v>
      </c>
      <c r="K101" s="60">
        <f>SUM(K91:K100)</f>
        <v>0</v>
      </c>
      <c r="L101" s="61">
        <f t="shared" si="33"/>
        <v>0</v>
      </c>
      <c r="M101" s="5"/>
    </row>
    <row r="102" spans="1:12" ht="12.75">
      <c r="A102" s="46"/>
      <c r="B102" s="47" t="s">
        <v>13</v>
      </c>
      <c r="C102" s="48"/>
      <c r="D102" s="48"/>
      <c r="E102" s="48"/>
      <c r="F102" s="48"/>
      <c r="G102" s="48"/>
      <c r="H102" s="48"/>
      <c r="I102" s="48"/>
      <c r="J102" s="49">
        <f>SUM(C102:I102)</f>
        <v>0</v>
      </c>
      <c r="K102" s="49">
        <f>COUNT(C102:I102)*5</f>
        <v>0</v>
      </c>
      <c r="L102" s="50">
        <f t="shared" si="33"/>
        <v>0</v>
      </c>
    </row>
    <row r="103" spans="1:13" ht="12.75">
      <c r="A103" s="63"/>
      <c r="B103" s="47" t="s">
        <v>14</v>
      </c>
      <c r="C103" s="64"/>
      <c r="D103" s="64"/>
      <c r="E103" s="64"/>
      <c r="F103" s="64"/>
      <c r="G103" s="64"/>
      <c r="H103" s="64"/>
      <c r="I103" s="64"/>
      <c r="J103" s="65" t="s">
        <v>15</v>
      </c>
      <c r="K103" s="65"/>
      <c r="L103" s="66">
        <f>SUM(C103:I103)</f>
        <v>0</v>
      </c>
      <c r="M103" s="5"/>
    </row>
    <row r="104" spans="1:13" ht="12.75">
      <c r="A104" s="34"/>
      <c r="B104" s="31"/>
      <c r="C104" s="32"/>
      <c r="D104" s="32"/>
      <c r="E104" s="32"/>
      <c r="F104" s="32"/>
      <c r="G104" s="32"/>
      <c r="H104" s="32"/>
      <c r="I104" s="32"/>
      <c r="J104" s="67"/>
      <c r="K104" s="67"/>
      <c r="L104" s="68"/>
      <c r="M104" s="5"/>
    </row>
    <row r="106" spans="1:12" ht="15">
      <c r="A106" s="10"/>
      <c r="B106" s="10" t="s">
        <v>50</v>
      </c>
      <c r="C106" s="10"/>
      <c r="D106" s="10"/>
      <c r="E106" s="10"/>
      <c r="F106" s="8"/>
      <c r="G106" s="8"/>
      <c r="H106" s="11"/>
      <c r="I106" s="12"/>
      <c r="J106" s="12" t="s">
        <v>17</v>
      </c>
      <c r="K106" s="12"/>
      <c r="L106" s="17"/>
    </row>
    <row r="107" spans="1:12" ht="15">
      <c r="A107" s="14"/>
      <c r="B107" s="14" t="s">
        <v>1</v>
      </c>
      <c r="C107" s="15" t="s">
        <v>2</v>
      </c>
      <c r="D107" s="15" t="s">
        <v>3</v>
      </c>
      <c r="E107" s="15" t="s">
        <v>4</v>
      </c>
      <c r="F107" s="15" t="s">
        <v>5</v>
      </c>
      <c r="G107" s="15" t="s">
        <v>6</v>
      </c>
      <c r="H107" s="15" t="s">
        <v>7</v>
      </c>
      <c r="I107" s="16" t="s">
        <v>8</v>
      </c>
      <c r="J107" s="17" t="s">
        <v>9</v>
      </c>
      <c r="K107" s="17" t="s">
        <v>10</v>
      </c>
      <c r="L107" s="9" t="s">
        <v>11</v>
      </c>
    </row>
    <row r="108" spans="1:12" ht="12.75">
      <c r="A108" s="1"/>
      <c r="B108" s="26" t="str">
        <f>$B$5</f>
        <v>Y. Delafonteyne</v>
      </c>
      <c r="C108" s="27"/>
      <c r="D108" s="27"/>
      <c r="E108" s="27"/>
      <c r="F108" s="27"/>
      <c r="G108" s="27"/>
      <c r="H108" s="27"/>
      <c r="I108" s="27"/>
      <c r="J108" s="18">
        <f aca="true" t="shared" si="35" ref="J108:J117">SUM(C108:I108)</f>
        <v>0</v>
      </c>
      <c r="K108" s="18">
        <f aca="true" t="shared" si="36" ref="K108:K117">COUNTIF(C108:I108,"&gt;0")</f>
        <v>0</v>
      </c>
      <c r="L108" s="19">
        <f aca="true" t="shared" si="37" ref="L108:L119">IF(J108=0,0,SUM(J108/K108))</f>
        <v>0</v>
      </c>
    </row>
    <row r="109" spans="1:12" ht="12.75">
      <c r="A109" s="1"/>
      <c r="B109" s="26" t="str">
        <f>$B$6</f>
        <v>L. Vinters</v>
      </c>
      <c r="C109" s="27"/>
      <c r="D109" s="27"/>
      <c r="E109" s="27"/>
      <c r="F109" s="27"/>
      <c r="G109" s="27"/>
      <c r="H109" s="27"/>
      <c r="I109" s="27"/>
      <c r="J109" s="18">
        <f t="shared" si="35"/>
        <v>0</v>
      </c>
      <c r="K109" s="18">
        <f t="shared" si="36"/>
        <v>0</v>
      </c>
      <c r="L109" s="19">
        <f t="shared" si="37"/>
        <v>0</v>
      </c>
    </row>
    <row r="110" spans="1:12" ht="12.75">
      <c r="A110" s="1"/>
      <c r="B110" s="26" t="str">
        <f>$B$7</f>
        <v>J. Roca-Martinez</v>
      </c>
      <c r="C110" s="27"/>
      <c r="D110" s="27"/>
      <c r="E110" s="27"/>
      <c r="F110" s="27"/>
      <c r="G110" s="27"/>
      <c r="H110" s="27"/>
      <c r="I110" s="27"/>
      <c r="J110" s="18">
        <f t="shared" si="35"/>
        <v>0</v>
      </c>
      <c r="K110" s="18">
        <f t="shared" si="36"/>
        <v>0</v>
      </c>
      <c r="L110" s="19">
        <f t="shared" si="37"/>
        <v>0</v>
      </c>
    </row>
    <row r="111" spans="1:12" ht="12.75">
      <c r="A111" s="1"/>
      <c r="B111" s="26" t="str">
        <f>$B$8</f>
        <v>Serge van Mechelen</v>
      </c>
      <c r="C111" s="27"/>
      <c r="D111" s="27"/>
      <c r="E111" s="27"/>
      <c r="F111" s="27"/>
      <c r="G111" s="27"/>
      <c r="H111" s="27"/>
      <c r="I111" s="27"/>
      <c r="J111" s="18">
        <f t="shared" si="35"/>
        <v>0</v>
      </c>
      <c r="K111" s="18">
        <f t="shared" si="36"/>
        <v>0</v>
      </c>
      <c r="L111" s="19">
        <f t="shared" si="37"/>
        <v>0</v>
      </c>
    </row>
    <row r="112" spans="1:12" ht="12.75">
      <c r="A112" s="1"/>
      <c r="B112" s="26" t="str">
        <f>$B$9</f>
        <v>J. Willems</v>
      </c>
      <c r="C112" s="27"/>
      <c r="D112" s="27"/>
      <c r="E112" s="27"/>
      <c r="F112" s="27"/>
      <c r="G112" s="27"/>
      <c r="H112" s="27"/>
      <c r="I112" s="27"/>
      <c r="J112" s="18">
        <f t="shared" si="35"/>
        <v>0</v>
      </c>
      <c r="K112" s="18">
        <f t="shared" si="36"/>
        <v>0</v>
      </c>
      <c r="L112" s="19">
        <f t="shared" si="37"/>
        <v>0</v>
      </c>
    </row>
    <row r="113" spans="1:12" ht="12.75">
      <c r="A113" s="1"/>
      <c r="B113" s="26" t="str">
        <f>$B$10</f>
        <v>Chris Mijnsbergen</v>
      </c>
      <c r="C113" s="27"/>
      <c r="D113" s="27"/>
      <c r="E113" s="27"/>
      <c r="F113" s="27"/>
      <c r="G113" s="27"/>
      <c r="H113" s="27"/>
      <c r="I113" s="27"/>
      <c r="J113" s="18">
        <f t="shared" si="35"/>
        <v>0</v>
      </c>
      <c r="K113" s="18">
        <f t="shared" si="36"/>
        <v>0</v>
      </c>
      <c r="L113" s="19">
        <f t="shared" si="37"/>
        <v>0</v>
      </c>
    </row>
    <row r="114" spans="1:12" ht="12.75">
      <c r="A114" s="1"/>
      <c r="B114" s="26" t="str">
        <f>$B$11</f>
        <v>H. van Steenis</v>
      </c>
      <c r="C114" s="27"/>
      <c r="D114" s="27"/>
      <c r="E114" s="27"/>
      <c r="F114" s="27"/>
      <c r="G114" s="27"/>
      <c r="H114" s="27"/>
      <c r="I114" s="27"/>
      <c r="J114" s="18">
        <f t="shared" si="35"/>
        <v>0</v>
      </c>
      <c r="K114" s="18">
        <f t="shared" si="36"/>
        <v>0</v>
      </c>
      <c r="L114" s="19">
        <f t="shared" si="37"/>
        <v>0</v>
      </c>
    </row>
    <row r="115" spans="1:12" ht="12.75">
      <c r="A115" s="1"/>
      <c r="B115" s="26" t="str">
        <f>$B$12</f>
        <v>B van Doorn</v>
      </c>
      <c r="C115" s="27"/>
      <c r="D115" s="27"/>
      <c r="E115" s="27"/>
      <c r="F115" s="27"/>
      <c r="G115" s="27"/>
      <c r="H115" s="27"/>
      <c r="I115" s="27"/>
      <c r="J115" s="18">
        <f t="shared" si="35"/>
        <v>0</v>
      </c>
      <c r="K115" s="18">
        <f t="shared" si="36"/>
        <v>0</v>
      </c>
      <c r="L115" s="19">
        <f t="shared" si="37"/>
        <v>0</v>
      </c>
    </row>
    <row r="116" spans="1:12" ht="12.75">
      <c r="A116" s="1"/>
      <c r="B116" s="62" t="str">
        <f>$B$13</f>
        <v>R. de Rooy</v>
      </c>
      <c r="C116" s="27"/>
      <c r="D116" s="27"/>
      <c r="E116" s="27"/>
      <c r="F116" s="27"/>
      <c r="G116" s="27"/>
      <c r="H116" s="27"/>
      <c r="I116" s="27"/>
      <c r="J116" s="18">
        <f t="shared" si="35"/>
        <v>0</v>
      </c>
      <c r="K116" s="18">
        <f t="shared" si="36"/>
        <v>0</v>
      </c>
      <c r="L116" s="19">
        <f t="shared" si="37"/>
        <v>0</v>
      </c>
    </row>
    <row r="117" spans="1:12" ht="13.5" thickBot="1">
      <c r="A117" s="55"/>
      <c r="B117" s="31">
        <f>$B$14</f>
        <v>0</v>
      </c>
      <c r="C117" s="30"/>
      <c r="D117" s="30"/>
      <c r="E117" s="30"/>
      <c r="F117" s="30"/>
      <c r="G117" s="30"/>
      <c r="H117" s="30"/>
      <c r="I117" s="30"/>
      <c r="J117" s="33">
        <f t="shared" si="35"/>
        <v>0</v>
      </c>
      <c r="K117" s="33">
        <f t="shared" si="36"/>
        <v>0</v>
      </c>
      <c r="L117" s="56">
        <f t="shared" si="37"/>
        <v>0</v>
      </c>
    </row>
    <row r="118" spans="1:13" ht="12.75">
      <c r="A118" s="57"/>
      <c r="B118" s="58" t="s">
        <v>0</v>
      </c>
      <c r="C118" s="59">
        <f aca="true" t="shared" si="38" ref="C118:H118">SUM(C108:C117)</f>
        <v>0</v>
      </c>
      <c r="D118" s="59">
        <f t="shared" si="38"/>
        <v>0</v>
      </c>
      <c r="E118" s="59">
        <f t="shared" si="38"/>
        <v>0</v>
      </c>
      <c r="F118" s="59">
        <f t="shared" si="38"/>
        <v>0</v>
      </c>
      <c r="G118" s="59">
        <f t="shared" si="38"/>
        <v>0</v>
      </c>
      <c r="H118" s="59">
        <f t="shared" si="38"/>
        <v>0</v>
      </c>
      <c r="I118" s="59"/>
      <c r="J118" s="60">
        <f>SUM(J108:J117)</f>
        <v>0</v>
      </c>
      <c r="K118" s="60">
        <f>SUM(K108:K117)</f>
        <v>0</v>
      </c>
      <c r="L118" s="61">
        <f t="shared" si="37"/>
        <v>0</v>
      </c>
      <c r="M118" s="5"/>
    </row>
    <row r="119" spans="1:12" ht="12.75">
      <c r="A119" s="46"/>
      <c r="B119" s="47" t="s">
        <v>13</v>
      </c>
      <c r="C119" s="48"/>
      <c r="D119" s="48"/>
      <c r="E119" s="48"/>
      <c r="F119" s="48"/>
      <c r="G119" s="48"/>
      <c r="H119" s="48"/>
      <c r="I119" s="48"/>
      <c r="J119" s="49">
        <f>SUM(C119:I119)</f>
        <v>0</v>
      </c>
      <c r="K119" s="49">
        <f>COUNT(C119:I119)*5</f>
        <v>0</v>
      </c>
      <c r="L119" s="50">
        <f t="shared" si="37"/>
        <v>0</v>
      </c>
    </row>
    <row r="120" spans="1:13" ht="12.75">
      <c r="A120" s="63"/>
      <c r="B120" s="47" t="s">
        <v>14</v>
      </c>
      <c r="C120" s="64"/>
      <c r="D120" s="64"/>
      <c r="E120" s="64"/>
      <c r="F120" s="64"/>
      <c r="G120" s="64"/>
      <c r="H120" s="64"/>
      <c r="I120" s="64"/>
      <c r="J120" s="65" t="s">
        <v>15</v>
      </c>
      <c r="K120" s="65"/>
      <c r="L120" s="66">
        <f>SUM(C120:I120)</f>
        <v>0</v>
      </c>
      <c r="M120" s="5"/>
    </row>
    <row r="121" spans="9:11" ht="12.75">
      <c r="I121" s="4"/>
      <c r="J121" s="4"/>
      <c r="K121" s="4"/>
    </row>
    <row r="122" spans="9:11" ht="12.75">
      <c r="I122" s="4"/>
      <c r="J122" s="4"/>
      <c r="K122" s="4"/>
    </row>
    <row r="123" spans="1:12" ht="15">
      <c r="A123" s="10"/>
      <c r="B123" s="10" t="s">
        <v>66</v>
      </c>
      <c r="C123" s="10"/>
      <c r="D123" s="10"/>
      <c r="E123" s="10"/>
      <c r="F123" s="8"/>
      <c r="G123" s="8"/>
      <c r="H123" s="11"/>
      <c r="I123" s="12" t="s">
        <v>17</v>
      </c>
      <c r="J123" s="12"/>
      <c r="K123" s="17"/>
      <c r="L123"/>
    </row>
    <row r="124" spans="1:12" ht="15">
      <c r="A124" s="14"/>
      <c r="B124" s="14" t="s">
        <v>1</v>
      </c>
      <c r="C124" s="15" t="s">
        <v>2</v>
      </c>
      <c r="D124" s="15" t="s">
        <v>3</v>
      </c>
      <c r="E124" s="15" t="s">
        <v>4</v>
      </c>
      <c r="F124" s="15" t="s">
        <v>5</v>
      </c>
      <c r="G124" s="15" t="s">
        <v>6</v>
      </c>
      <c r="H124" s="15" t="s">
        <v>7</v>
      </c>
      <c r="I124" s="17" t="s">
        <v>9</v>
      </c>
      <c r="J124" s="17" t="s">
        <v>10</v>
      </c>
      <c r="K124" s="9" t="s">
        <v>11</v>
      </c>
      <c r="L124"/>
    </row>
    <row r="125" spans="1:12" ht="12.75">
      <c r="A125" s="1"/>
      <c r="B125" s="26" t="str">
        <f>$B$5</f>
        <v>Y. Delafonteyne</v>
      </c>
      <c r="C125" s="27"/>
      <c r="D125" s="27"/>
      <c r="E125" s="27"/>
      <c r="F125" s="27"/>
      <c r="G125" s="27"/>
      <c r="H125" s="27"/>
      <c r="I125" s="18">
        <f aca="true" t="shared" si="39" ref="I125:I134">SUM(C125:H125)</f>
        <v>0</v>
      </c>
      <c r="J125" s="18">
        <f aca="true" t="shared" si="40" ref="J125:J134">COUNTIF(C125:H125,"&gt;0")</f>
        <v>0</v>
      </c>
      <c r="K125" s="19">
        <f aca="true" t="shared" si="41" ref="K125:K136">IF(I125=0,0,SUM(I125/J125))</f>
        <v>0</v>
      </c>
      <c r="L125"/>
    </row>
    <row r="126" spans="1:12" ht="12.75">
      <c r="A126" s="1"/>
      <c r="B126" s="26" t="str">
        <f>$B$6</f>
        <v>L. Vinters</v>
      </c>
      <c r="C126" s="27"/>
      <c r="D126" s="27"/>
      <c r="E126" s="27"/>
      <c r="F126" s="27"/>
      <c r="G126" s="27"/>
      <c r="H126" s="27"/>
      <c r="I126" s="18">
        <f t="shared" si="39"/>
        <v>0</v>
      </c>
      <c r="J126" s="18">
        <f t="shared" si="40"/>
        <v>0</v>
      </c>
      <c r="K126" s="19">
        <f t="shared" si="41"/>
        <v>0</v>
      </c>
      <c r="L126"/>
    </row>
    <row r="127" spans="1:12" ht="12.75">
      <c r="A127" s="1"/>
      <c r="B127" s="26" t="str">
        <f>$B$7</f>
        <v>J. Roca-Martinez</v>
      </c>
      <c r="C127" s="27"/>
      <c r="D127" s="27"/>
      <c r="E127" s="27"/>
      <c r="F127" s="27"/>
      <c r="G127" s="27"/>
      <c r="H127" s="27"/>
      <c r="I127" s="18">
        <f t="shared" si="39"/>
        <v>0</v>
      </c>
      <c r="J127" s="18">
        <f t="shared" si="40"/>
        <v>0</v>
      </c>
      <c r="K127" s="19">
        <f t="shared" si="41"/>
        <v>0</v>
      </c>
      <c r="L127"/>
    </row>
    <row r="128" spans="1:12" ht="12.75">
      <c r="A128" s="1"/>
      <c r="B128" s="26" t="str">
        <f>$B$8</f>
        <v>Serge van Mechelen</v>
      </c>
      <c r="C128" s="27"/>
      <c r="D128" s="27"/>
      <c r="E128" s="27"/>
      <c r="F128" s="27"/>
      <c r="G128" s="27"/>
      <c r="H128" s="27"/>
      <c r="I128" s="18">
        <f t="shared" si="39"/>
        <v>0</v>
      </c>
      <c r="J128" s="18">
        <f t="shared" si="40"/>
        <v>0</v>
      </c>
      <c r="K128" s="19">
        <f t="shared" si="41"/>
        <v>0</v>
      </c>
      <c r="L128"/>
    </row>
    <row r="129" spans="1:12" ht="12.75">
      <c r="A129" s="1"/>
      <c r="B129" s="26" t="str">
        <f>$B$9</f>
        <v>J. Willems</v>
      </c>
      <c r="C129" s="27"/>
      <c r="D129" s="27"/>
      <c r="E129" s="27"/>
      <c r="F129" s="27"/>
      <c r="G129" s="27"/>
      <c r="H129" s="27"/>
      <c r="I129" s="18">
        <f t="shared" si="39"/>
        <v>0</v>
      </c>
      <c r="J129" s="18">
        <f t="shared" si="40"/>
        <v>0</v>
      </c>
      <c r="K129" s="19">
        <f t="shared" si="41"/>
        <v>0</v>
      </c>
      <c r="L129"/>
    </row>
    <row r="130" spans="1:12" ht="12.75">
      <c r="A130" s="1"/>
      <c r="B130" s="26" t="str">
        <f>$B$10</f>
        <v>Chris Mijnsbergen</v>
      </c>
      <c r="C130" s="27"/>
      <c r="D130" s="27"/>
      <c r="E130" s="27"/>
      <c r="F130" s="27"/>
      <c r="G130" s="27"/>
      <c r="H130" s="27"/>
      <c r="I130" s="18">
        <f t="shared" si="39"/>
        <v>0</v>
      </c>
      <c r="J130" s="18">
        <f t="shared" si="40"/>
        <v>0</v>
      </c>
      <c r="K130" s="19">
        <f t="shared" si="41"/>
        <v>0</v>
      </c>
      <c r="L130"/>
    </row>
    <row r="131" spans="1:12" ht="12.75">
      <c r="A131" s="1"/>
      <c r="B131" s="26" t="str">
        <f>$B$11</f>
        <v>H. van Steenis</v>
      </c>
      <c r="C131" s="27"/>
      <c r="D131" s="27"/>
      <c r="E131" s="27"/>
      <c r="F131" s="27"/>
      <c r="G131" s="27"/>
      <c r="H131" s="27"/>
      <c r="I131" s="18">
        <f t="shared" si="39"/>
        <v>0</v>
      </c>
      <c r="J131" s="18">
        <f t="shared" si="40"/>
        <v>0</v>
      </c>
      <c r="K131" s="19">
        <f t="shared" si="41"/>
        <v>0</v>
      </c>
      <c r="L131"/>
    </row>
    <row r="132" spans="1:12" ht="12.75">
      <c r="A132" s="1"/>
      <c r="B132" s="26" t="str">
        <f>$B$12</f>
        <v>B van Doorn</v>
      </c>
      <c r="C132" s="27"/>
      <c r="D132" s="27"/>
      <c r="E132" s="27"/>
      <c r="F132" s="27"/>
      <c r="G132" s="27"/>
      <c r="H132" s="27"/>
      <c r="I132" s="18">
        <f t="shared" si="39"/>
        <v>0</v>
      </c>
      <c r="J132" s="18">
        <f t="shared" si="40"/>
        <v>0</v>
      </c>
      <c r="K132" s="19">
        <f t="shared" si="41"/>
        <v>0</v>
      </c>
      <c r="L132"/>
    </row>
    <row r="133" spans="1:12" ht="12.75">
      <c r="A133" s="1"/>
      <c r="B133" s="62" t="str">
        <f>$B$13</f>
        <v>R. de Rooy</v>
      </c>
      <c r="C133" s="27"/>
      <c r="D133" s="27"/>
      <c r="E133" s="27"/>
      <c r="F133" s="27"/>
      <c r="G133" s="27"/>
      <c r="H133" s="27"/>
      <c r="I133" s="18">
        <f t="shared" si="39"/>
        <v>0</v>
      </c>
      <c r="J133" s="18">
        <f t="shared" si="40"/>
        <v>0</v>
      </c>
      <c r="K133" s="19">
        <f t="shared" si="41"/>
        <v>0</v>
      </c>
      <c r="L133"/>
    </row>
    <row r="134" spans="1:12" ht="13.5" thickBot="1">
      <c r="A134" s="55"/>
      <c r="B134" s="31">
        <f>$B$14</f>
        <v>0</v>
      </c>
      <c r="C134" s="30"/>
      <c r="D134" s="30"/>
      <c r="E134" s="30"/>
      <c r="F134" s="30"/>
      <c r="G134" s="30"/>
      <c r="H134" s="30"/>
      <c r="I134" s="33">
        <f t="shared" si="39"/>
        <v>0</v>
      </c>
      <c r="J134" s="33">
        <f t="shared" si="40"/>
        <v>0</v>
      </c>
      <c r="K134" s="56">
        <f t="shared" si="41"/>
        <v>0</v>
      </c>
      <c r="L134"/>
    </row>
    <row r="135" spans="1:12" ht="12.75">
      <c r="A135" s="57"/>
      <c r="B135" s="58" t="s">
        <v>0</v>
      </c>
      <c r="C135" s="59">
        <f aca="true" t="shared" si="42" ref="C135:J135">SUM(C125:C134)</f>
        <v>0</v>
      </c>
      <c r="D135" s="59">
        <f t="shared" si="42"/>
        <v>0</v>
      </c>
      <c r="E135" s="59">
        <f t="shared" si="42"/>
        <v>0</v>
      </c>
      <c r="F135" s="59">
        <f t="shared" si="42"/>
        <v>0</v>
      </c>
      <c r="G135" s="59">
        <f t="shared" si="42"/>
        <v>0</v>
      </c>
      <c r="H135" s="59">
        <f t="shared" si="42"/>
        <v>0</v>
      </c>
      <c r="I135" s="60">
        <f t="shared" si="42"/>
        <v>0</v>
      </c>
      <c r="J135" s="60">
        <f t="shared" si="42"/>
        <v>0</v>
      </c>
      <c r="K135" s="61">
        <f t="shared" si="41"/>
        <v>0</v>
      </c>
      <c r="L135" s="5"/>
    </row>
    <row r="136" spans="1:12" ht="12.75">
      <c r="A136" s="46"/>
      <c r="B136" s="47" t="s">
        <v>13</v>
      </c>
      <c r="C136" s="48"/>
      <c r="D136" s="48"/>
      <c r="E136" s="48"/>
      <c r="F136" s="48"/>
      <c r="G136" s="48"/>
      <c r="H136" s="48"/>
      <c r="I136" s="49">
        <f>SUM(C136:H136)</f>
        <v>0</v>
      </c>
      <c r="J136" s="49">
        <f>COUNT(C136:H136)*5</f>
        <v>0</v>
      </c>
      <c r="K136" s="50">
        <f t="shared" si="41"/>
        <v>0</v>
      </c>
      <c r="L136"/>
    </row>
    <row r="137" spans="1:12" ht="12.75">
      <c r="A137" s="63"/>
      <c r="B137" s="47" t="s">
        <v>14</v>
      </c>
      <c r="C137" s="64"/>
      <c r="D137" s="64"/>
      <c r="E137" s="64"/>
      <c r="F137" s="64"/>
      <c r="G137" s="64"/>
      <c r="H137" s="64"/>
      <c r="I137" s="65" t="s">
        <v>15</v>
      </c>
      <c r="J137" s="65"/>
      <c r="K137" s="66">
        <f>SUM(C137:H137)</f>
        <v>0</v>
      </c>
      <c r="L137" s="5"/>
    </row>
    <row r="138" spans="1:12" ht="12.75">
      <c r="A138" s="34"/>
      <c r="B138" s="31"/>
      <c r="C138" s="32"/>
      <c r="D138" s="32"/>
      <c r="E138" s="32"/>
      <c r="F138" s="32"/>
      <c r="G138" s="32"/>
      <c r="H138" s="32"/>
      <c r="I138" s="67"/>
      <c r="J138" s="67"/>
      <c r="K138" s="68"/>
      <c r="L138" s="5"/>
    </row>
    <row r="139" spans="11:12" ht="12.75">
      <c r="K139" s="7"/>
      <c r="L139"/>
    </row>
    <row r="140" spans="1:12" ht="15">
      <c r="A140" s="10"/>
      <c r="B140" s="10" t="s">
        <v>67</v>
      </c>
      <c r="C140" s="10"/>
      <c r="D140" s="10"/>
      <c r="E140" s="10"/>
      <c r="F140" s="8"/>
      <c r="G140" s="8"/>
      <c r="H140" s="11"/>
      <c r="I140" s="12" t="s">
        <v>17</v>
      </c>
      <c r="J140" s="12"/>
      <c r="K140" s="17"/>
      <c r="L140"/>
    </row>
    <row r="141" spans="1:12" ht="15">
      <c r="A141" s="14"/>
      <c r="B141" s="14" t="s">
        <v>1</v>
      </c>
      <c r="C141" s="15" t="s">
        <v>2</v>
      </c>
      <c r="D141" s="15" t="s">
        <v>3</v>
      </c>
      <c r="E141" s="15" t="s">
        <v>4</v>
      </c>
      <c r="F141" s="15" t="s">
        <v>5</v>
      </c>
      <c r="G141" s="15" t="s">
        <v>6</v>
      </c>
      <c r="H141" s="15" t="s">
        <v>7</v>
      </c>
      <c r="I141" s="17" t="s">
        <v>9</v>
      </c>
      <c r="J141" s="17" t="s">
        <v>10</v>
      </c>
      <c r="K141" s="9" t="s">
        <v>11</v>
      </c>
      <c r="L141"/>
    </row>
    <row r="142" spans="1:12" ht="12.75">
      <c r="A142" s="1"/>
      <c r="B142" s="26" t="str">
        <f>$B$5</f>
        <v>Y. Delafonteyne</v>
      </c>
      <c r="C142" s="27"/>
      <c r="D142" s="27"/>
      <c r="E142" s="27"/>
      <c r="F142" s="27"/>
      <c r="G142" s="27"/>
      <c r="H142" s="27"/>
      <c r="I142" s="18">
        <f aca="true" t="shared" si="43" ref="I142:I151">SUM(C142:H142)</f>
        <v>0</v>
      </c>
      <c r="J142" s="18">
        <f aca="true" t="shared" si="44" ref="J142:J151">COUNTIF(C142:H142,"&gt;0")</f>
        <v>0</v>
      </c>
      <c r="K142" s="19">
        <f aca="true" t="shared" si="45" ref="K142:K153">IF(I142=0,0,SUM(I142/J142))</f>
        <v>0</v>
      </c>
      <c r="L142"/>
    </row>
    <row r="143" spans="1:12" ht="12.75">
      <c r="A143" s="1"/>
      <c r="B143" s="26" t="str">
        <f>$B$6</f>
        <v>L. Vinters</v>
      </c>
      <c r="C143" s="27"/>
      <c r="D143" s="27"/>
      <c r="E143" s="27"/>
      <c r="F143" s="27"/>
      <c r="G143" s="27"/>
      <c r="H143" s="27"/>
      <c r="I143" s="18">
        <f t="shared" si="43"/>
        <v>0</v>
      </c>
      <c r="J143" s="18">
        <f t="shared" si="44"/>
        <v>0</v>
      </c>
      <c r="K143" s="19">
        <f t="shared" si="45"/>
        <v>0</v>
      </c>
      <c r="L143"/>
    </row>
    <row r="144" spans="1:12" ht="12.75">
      <c r="A144" s="1"/>
      <c r="B144" s="26" t="str">
        <f>$B$7</f>
        <v>J. Roca-Martinez</v>
      </c>
      <c r="C144" s="27"/>
      <c r="D144" s="27"/>
      <c r="E144" s="27"/>
      <c r="F144" s="27"/>
      <c r="G144" s="27"/>
      <c r="H144" s="27"/>
      <c r="I144" s="18">
        <f t="shared" si="43"/>
        <v>0</v>
      </c>
      <c r="J144" s="18">
        <f t="shared" si="44"/>
        <v>0</v>
      </c>
      <c r="K144" s="19">
        <f t="shared" si="45"/>
        <v>0</v>
      </c>
      <c r="L144"/>
    </row>
    <row r="145" spans="1:12" ht="12.75">
      <c r="A145" s="1"/>
      <c r="B145" s="26" t="str">
        <f>$B$8</f>
        <v>Serge van Mechelen</v>
      </c>
      <c r="C145" s="27"/>
      <c r="D145" s="27"/>
      <c r="E145" s="27"/>
      <c r="F145" s="27"/>
      <c r="G145" s="27"/>
      <c r="H145" s="27"/>
      <c r="I145" s="18">
        <f t="shared" si="43"/>
        <v>0</v>
      </c>
      <c r="J145" s="18">
        <f t="shared" si="44"/>
        <v>0</v>
      </c>
      <c r="K145" s="19">
        <f t="shared" si="45"/>
        <v>0</v>
      </c>
      <c r="L145"/>
    </row>
    <row r="146" spans="1:12" ht="12.75">
      <c r="A146" s="1"/>
      <c r="B146" s="26" t="str">
        <f>$B$9</f>
        <v>J. Willems</v>
      </c>
      <c r="C146" s="27"/>
      <c r="D146" s="27"/>
      <c r="E146" s="27"/>
      <c r="F146" s="27"/>
      <c r="G146" s="27"/>
      <c r="H146" s="27"/>
      <c r="I146" s="18">
        <f t="shared" si="43"/>
        <v>0</v>
      </c>
      <c r="J146" s="18">
        <f t="shared" si="44"/>
        <v>0</v>
      </c>
      <c r="K146" s="19">
        <f t="shared" si="45"/>
        <v>0</v>
      </c>
      <c r="L146"/>
    </row>
    <row r="147" spans="1:12" ht="12.75">
      <c r="A147" s="1"/>
      <c r="B147" s="26" t="str">
        <f>$B$10</f>
        <v>Chris Mijnsbergen</v>
      </c>
      <c r="C147" s="27"/>
      <c r="D147" s="27"/>
      <c r="E147" s="27"/>
      <c r="F147" s="27"/>
      <c r="G147" s="27"/>
      <c r="H147" s="27"/>
      <c r="I147" s="18">
        <f t="shared" si="43"/>
        <v>0</v>
      </c>
      <c r="J147" s="18">
        <f t="shared" si="44"/>
        <v>0</v>
      </c>
      <c r="K147" s="19">
        <f t="shared" si="45"/>
        <v>0</v>
      </c>
      <c r="L147"/>
    </row>
    <row r="148" spans="1:12" ht="12.75">
      <c r="A148" s="1"/>
      <c r="B148" s="26" t="str">
        <f>$B$11</f>
        <v>H. van Steenis</v>
      </c>
      <c r="C148" s="27"/>
      <c r="D148" s="27"/>
      <c r="E148" s="27"/>
      <c r="F148" s="27"/>
      <c r="G148" s="27"/>
      <c r="H148" s="27"/>
      <c r="I148" s="18">
        <f t="shared" si="43"/>
        <v>0</v>
      </c>
      <c r="J148" s="18">
        <f t="shared" si="44"/>
        <v>0</v>
      </c>
      <c r="K148" s="19">
        <f t="shared" si="45"/>
        <v>0</v>
      </c>
      <c r="L148"/>
    </row>
    <row r="149" spans="1:12" ht="12.75">
      <c r="A149" s="1"/>
      <c r="B149" s="26" t="str">
        <f>$B$12</f>
        <v>B van Doorn</v>
      </c>
      <c r="C149" s="27"/>
      <c r="D149" s="27"/>
      <c r="E149" s="27"/>
      <c r="F149" s="27"/>
      <c r="G149" s="27"/>
      <c r="H149" s="27"/>
      <c r="I149" s="18">
        <f t="shared" si="43"/>
        <v>0</v>
      </c>
      <c r="J149" s="18">
        <f t="shared" si="44"/>
        <v>0</v>
      </c>
      <c r="K149" s="19">
        <f t="shared" si="45"/>
        <v>0</v>
      </c>
      <c r="L149"/>
    </row>
    <row r="150" spans="1:12" ht="12.75">
      <c r="A150" s="1"/>
      <c r="B150" s="62" t="str">
        <f>$B$13</f>
        <v>R. de Rooy</v>
      </c>
      <c r="C150" s="27"/>
      <c r="D150" s="27"/>
      <c r="E150" s="27"/>
      <c r="F150" s="27"/>
      <c r="G150" s="27"/>
      <c r="H150" s="27"/>
      <c r="I150" s="18">
        <f t="shared" si="43"/>
        <v>0</v>
      </c>
      <c r="J150" s="18">
        <f t="shared" si="44"/>
        <v>0</v>
      </c>
      <c r="K150" s="19">
        <f t="shared" si="45"/>
        <v>0</v>
      </c>
      <c r="L150"/>
    </row>
    <row r="151" spans="1:12" ht="13.5" thickBot="1">
      <c r="A151" s="55"/>
      <c r="B151" s="31">
        <f>$B$14</f>
        <v>0</v>
      </c>
      <c r="C151" s="30"/>
      <c r="D151" s="30"/>
      <c r="E151" s="30"/>
      <c r="F151" s="30"/>
      <c r="G151" s="30"/>
      <c r="H151" s="30"/>
      <c r="I151" s="33">
        <f t="shared" si="43"/>
        <v>0</v>
      </c>
      <c r="J151" s="33">
        <f t="shared" si="44"/>
        <v>0</v>
      </c>
      <c r="K151" s="56">
        <f t="shared" si="45"/>
        <v>0</v>
      </c>
      <c r="L151"/>
    </row>
    <row r="152" spans="1:12" ht="12.75">
      <c r="A152" s="57"/>
      <c r="B152" s="58" t="s">
        <v>0</v>
      </c>
      <c r="C152" s="59">
        <f aca="true" t="shared" si="46" ref="C152:J152">SUM(C142:C151)</f>
        <v>0</v>
      </c>
      <c r="D152" s="59">
        <f t="shared" si="46"/>
        <v>0</v>
      </c>
      <c r="E152" s="59">
        <f t="shared" si="46"/>
        <v>0</v>
      </c>
      <c r="F152" s="59">
        <f t="shared" si="46"/>
        <v>0</v>
      </c>
      <c r="G152" s="59">
        <f t="shared" si="46"/>
        <v>0</v>
      </c>
      <c r="H152" s="59">
        <f t="shared" si="46"/>
        <v>0</v>
      </c>
      <c r="I152" s="60">
        <f t="shared" si="46"/>
        <v>0</v>
      </c>
      <c r="J152" s="60">
        <f t="shared" si="46"/>
        <v>0</v>
      </c>
      <c r="K152" s="61">
        <f t="shared" si="45"/>
        <v>0</v>
      </c>
      <c r="L152" s="5"/>
    </row>
    <row r="153" spans="1:12" ht="12.75">
      <c r="A153" s="46"/>
      <c r="B153" s="47" t="s">
        <v>13</v>
      </c>
      <c r="C153" s="48"/>
      <c r="D153" s="48"/>
      <c r="E153" s="48"/>
      <c r="F153" s="48"/>
      <c r="G153" s="48"/>
      <c r="H153" s="48"/>
      <c r="I153" s="49">
        <f>SUM(C153:H153)</f>
        <v>0</v>
      </c>
      <c r="J153" s="49">
        <f>COUNT(C153:H153)*5</f>
        <v>0</v>
      </c>
      <c r="K153" s="50">
        <f t="shared" si="45"/>
        <v>0</v>
      </c>
      <c r="L153"/>
    </row>
    <row r="154" spans="1:12" ht="12.75">
      <c r="A154" s="63"/>
      <c r="B154" s="47" t="s">
        <v>14</v>
      </c>
      <c r="C154" s="64"/>
      <c r="D154" s="64"/>
      <c r="E154" s="64"/>
      <c r="F154" s="64"/>
      <c r="G154" s="64"/>
      <c r="H154" s="64"/>
      <c r="I154" s="65" t="s">
        <v>15</v>
      </c>
      <c r="J154" s="65"/>
      <c r="K154" s="66">
        <f>SUM(C154:H154)</f>
        <v>0</v>
      </c>
      <c r="L154" s="5"/>
    </row>
    <row r="155" spans="9:11" ht="12.75">
      <c r="I155" s="4"/>
      <c r="J155" s="4"/>
      <c r="K155" s="4"/>
    </row>
    <row r="156" spans="9:11" ht="12.75">
      <c r="I156" s="4"/>
      <c r="J156" s="4"/>
      <c r="K156" s="4"/>
    </row>
    <row r="157" spans="9:11" ht="12.75">
      <c r="I157" s="4"/>
      <c r="J157" s="4"/>
      <c r="K157" s="4"/>
    </row>
    <row r="158" spans="9:11" ht="12.75">
      <c r="I158" s="4"/>
      <c r="J158" s="4"/>
      <c r="K158" s="4"/>
    </row>
    <row r="159" spans="9:11" ht="12.75">
      <c r="I159" s="4"/>
      <c r="J159" s="4"/>
      <c r="K159" s="4"/>
    </row>
    <row r="160" spans="9:11" ht="12.75">
      <c r="I160" s="4"/>
      <c r="J160" s="4"/>
      <c r="K160" s="4"/>
    </row>
    <row r="161" spans="9:11" ht="12.75">
      <c r="I161" s="4"/>
      <c r="J161" s="4"/>
      <c r="K161" s="4"/>
    </row>
    <row r="162" spans="9:11" ht="12.75">
      <c r="I162" s="4"/>
      <c r="J162" s="4"/>
      <c r="K162" s="4"/>
    </row>
    <row r="163" spans="9:11" ht="12.75">
      <c r="I163" s="4"/>
      <c r="J163" s="4"/>
      <c r="K163" s="4"/>
    </row>
    <row r="164" spans="9:11" ht="12.75">
      <c r="I164" s="4"/>
      <c r="J164" s="4"/>
      <c r="K164" s="4"/>
    </row>
    <row r="165" spans="9:11" ht="12.75">
      <c r="I165" s="4"/>
      <c r="J165" s="4"/>
      <c r="K165" s="4"/>
    </row>
    <row r="166" spans="9:11" ht="12.75">
      <c r="I166" s="4"/>
      <c r="J166" s="4"/>
      <c r="K166" s="4"/>
    </row>
    <row r="167" spans="9:11" ht="12.75">
      <c r="I167" s="4"/>
      <c r="J167" s="4"/>
      <c r="K167" s="4"/>
    </row>
    <row r="168" spans="9:11" ht="12.75">
      <c r="I168" s="4"/>
      <c r="J168" s="4"/>
      <c r="K168" s="4"/>
    </row>
    <row r="169" spans="9:11" ht="12.75">
      <c r="I169" s="4"/>
      <c r="J169" s="4"/>
      <c r="K169" s="4"/>
    </row>
    <row r="170" spans="9:11" ht="12.75">
      <c r="I170" s="4"/>
      <c r="J170" s="4"/>
      <c r="K170" s="4"/>
    </row>
    <row r="171" spans="9:11" ht="12.75">
      <c r="I171" s="4"/>
      <c r="J171" s="4"/>
      <c r="K171" s="4"/>
    </row>
    <row r="172" spans="9:11" ht="12.75">
      <c r="I172" s="4"/>
      <c r="J172" s="4"/>
      <c r="K172" s="4"/>
    </row>
    <row r="173" spans="9:11" ht="12.75">
      <c r="I173" s="4"/>
      <c r="J173" s="4"/>
      <c r="K173" s="4"/>
    </row>
    <row r="174" spans="9:11" ht="12.75">
      <c r="I174" s="4"/>
      <c r="J174" s="4"/>
      <c r="K174" s="4"/>
    </row>
    <row r="175" spans="9:11" ht="12.75">
      <c r="I175" s="4"/>
      <c r="J175" s="4"/>
      <c r="K175" s="4"/>
    </row>
    <row r="176" spans="9:11" ht="12.75">
      <c r="I176" s="4"/>
      <c r="J176" s="4"/>
      <c r="K176" s="4"/>
    </row>
    <row r="177" spans="9:11" ht="12.75">
      <c r="I177" s="4"/>
      <c r="J177" s="4"/>
      <c r="K177" s="4"/>
    </row>
    <row r="178" spans="9:11" ht="12.75">
      <c r="I178" s="4"/>
      <c r="J178" s="4"/>
      <c r="K178" s="4"/>
    </row>
    <row r="179" spans="9:11" ht="12.75">
      <c r="I179" s="4"/>
      <c r="J179" s="4"/>
      <c r="K179" s="4"/>
    </row>
    <row r="180" spans="9:11" ht="12.75">
      <c r="I180" s="4"/>
      <c r="J180" s="4"/>
      <c r="K180" s="4"/>
    </row>
    <row r="181" spans="9:11" ht="12.75">
      <c r="I181" s="4"/>
      <c r="J181" s="4"/>
      <c r="K181" s="4"/>
    </row>
    <row r="182" spans="9:11" ht="12.75">
      <c r="I182" s="4"/>
      <c r="J182" s="4"/>
      <c r="K182" s="4"/>
    </row>
    <row r="183" spans="9:11" ht="12.75">
      <c r="I183" s="4"/>
      <c r="J183" s="4"/>
      <c r="K183" s="4"/>
    </row>
    <row r="184" spans="9:11" ht="12.75">
      <c r="I184" s="4"/>
      <c r="J184" s="4"/>
      <c r="K184" s="4"/>
    </row>
    <row r="185" spans="9:11" ht="12.75">
      <c r="I185" s="4"/>
      <c r="J185" s="4"/>
      <c r="K185" s="4"/>
    </row>
    <row r="186" spans="9:11" ht="12.75">
      <c r="I186" s="4"/>
      <c r="J186" s="4"/>
      <c r="K186" s="4"/>
    </row>
    <row r="187" spans="9:11" ht="12.75">
      <c r="I187" s="4"/>
      <c r="J187" s="4"/>
      <c r="K187" s="4"/>
    </row>
    <row r="188" spans="9:11" ht="12.75">
      <c r="I188" s="4"/>
      <c r="J188" s="4"/>
      <c r="K188" s="4"/>
    </row>
    <row r="189" spans="9:11" ht="12.75">
      <c r="I189" s="4"/>
      <c r="J189" s="4"/>
      <c r="K189" s="4"/>
    </row>
    <row r="190" spans="9:11" ht="12.75">
      <c r="I190" s="4"/>
      <c r="J190" s="4"/>
      <c r="K190" s="4"/>
    </row>
    <row r="191" spans="9:11" ht="12.75">
      <c r="I191" s="4"/>
      <c r="J191" s="4"/>
      <c r="K191" s="4"/>
    </row>
    <row r="192" spans="9:11" ht="12.75">
      <c r="I192" s="4"/>
      <c r="J192" s="4"/>
      <c r="K192" s="4"/>
    </row>
    <row r="193" spans="9:11" ht="12.75">
      <c r="I193" s="4"/>
      <c r="J193" s="4"/>
      <c r="K193" s="4"/>
    </row>
    <row r="194" spans="9:11" ht="12.75">
      <c r="I194" s="4"/>
      <c r="J194" s="4"/>
      <c r="K194" s="4"/>
    </row>
    <row r="195" spans="9:11" ht="12.75">
      <c r="I195" s="4"/>
      <c r="J195" s="4"/>
      <c r="K195" s="4"/>
    </row>
    <row r="196" spans="9:11" ht="12.75">
      <c r="I196" s="4"/>
      <c r="J196" s="4"/>
      <c r="K196" s="4"/>
    </row>
    <row r="197" spans="9:11" ht="12.75">
      <c r="I197" s="4"/>
      <c r="J197" s="4"/>
      <c r="K197" s="4"/>
    </row>
    <row r="198" spans="9:11" ht="12.75">
      <c r="I198" s="4"/>
      <c r="J198" s="4"/>
      <c r="K198" s="4"/>
    </row>
    <row r="199" spans="9:11" ht="12.75">
      <c r="I199" s="4"/>
      <c r="J199" s="4"/>
      <c r="K199" s="4"/>
    </row>
    <row r="200" spans="9:11" ht="12.75">
      <c r="I200" s="4"/>
      <c r="J200" s="4"/>
      <c r="K200" s="4"/>
    </row>
    <row r="201" spans="9:11" ht="12.75">
      <c r="I201" s="4"/>
      <c r="J201" s="4"/>
      <c r="K201" s="4"/>
    </row>
    <row r="202" spans="9:11" ht="12.75">
      <c r="I202" s="4"/>
      <c r="J202" s="4"/>
      <c r="K202" s="4"/>
    </row>
    <row r="203" spans="9:11" ht="12.75">
      <c r="I203" s="4"/>
      <c r="J203" s="4"/>
      <c r="K203" s="4"/>
    </row>
    <row r="204" spans="9:11" ht="12.75">
      <c r="I204" s="4"/>
      <c r="J204" s="4"/>
      <c r="K204" s="4"/>
    </row>
    <row r="205" spans="9:11" ht="12.75">
      <c r="I205" s="4"/>
      <c r="J205" s="4"/>
      <c r="K205" s="4"/>
    </row>
    <row r="206" spans="9:11" ht="12.75">
      <c r="I206" s="4"/>
      <c r="J206" s="4"/>
      <c r="K206" s="4"/>
    </row>
    <row r="207" spans="9:11" ht="12.75">
      <c r="I207" s="4"/>
      <c r="J207" s="4"/>
      <c r="K207" s="4"/>
    </row>
    <row r="208" spans="9:11" ht="12.75">
      <c r="I208" s="4"/>
      <c r="J208" s="4"/>
      <c r="K208" s="4"/>
    </row>
    <row r="209" spans="9:11" ht="12.75">
      <c r="I209" s="4"/>
      <c r="J209" s="4"/>
      <c r="K209" s="4"/>
    </row>
    <row r="210" spans="9:11" ht="12.75">
      <c r="I210" s="4"/>
      <c r="J210" s="4"/>
      <c r="K210" s="4"/>
    </row>
    <row r="211" spans="9:11" ht="12.75">
      <c r="I211" s="4"/>
      <c r="J211" s="4"/>
      <c r="K211" s="4"/>
    </row>
    <row r="212" spans="9:11" ht="12.75">
      <c r="I212" s="4"/>
      <c r="J212" s="4"/>
      <c r="K212" s="4"/>
    </row>
    <row r="213" spans="9:11" ht="12.75">
      <c r="I213" s="4"/>
      <c r="J213" s="4"/>
      <c r="K213" s="4"/>
    </row>
    <row r="214" spans="9:11" ht="12.75">
      <c r="I214" s="4"/>
      <c r="J214" s="4"/>
      <c r="K214" s="4"/>
    </row>
    <row r="215" spans="9:11" ht="12.75">
      <c r="I215" s="4"/>
      <c r="J215" s="4"/>
      <c r="K215" s="4"/>
    </row>
    <row r="216" spans="9:11" ht="12.75">
      <c r="I216" s="4"/>
      <c r="J216" s="4"/>
      <c r="K216" s="4"/>
    </row>
    <row r="217" spans="9:11" ht="12.75">
      <c r="I217" s="4"/>
      <c r="J217" s="4"/>
      <c r="K217" s="4"/>
    </row>
    <row r="218" spans="9:11" ht="12.75">
      <c r="I218" s="4"/>
      <c r="J218" s="4"/>
      <c r="K218" s="4"/>
    </row>
    <row r="219" spans="9:11" ht="12.75">
      <c r="I219" s="4"/>
      <c r="J219" s="4"/>
      <c r="K219" s="4"/>
    </row>
    <row r="220" spans="9:11" ht="12.75">
      <c r="I220" s="4"/>
      <c r="J220" s="4"/>
      <c r="K220" s="4"/>
    </row>
    <row r="221" spans="9:11" ht="12.75">
      <c r="I221" s="4"/>
      <c r="J221" s="4"/>
      <c r="K221" s="4"/>
    </row>
    <row r="222" spans="9:11" ht="12.75">
      <c r="I222" s="4"/>
      <c r="J222" s="4"/>
      <c r="K222" s="4"/>
    </row>
    <row r="223" spans="9:11" ht="12.75">
      <c r="I223" s="4"/>
      <c r="J223" s="4"/>
      <c r="K223" s="4"/>
    </row>
    <row r="224" spans="9:11" ht="12.75">
      <c r="I224" s="4"/>
      <c r="J224" s="4"/>
      <c r="K224" s="4"/>
    </row>
    <row r="225" spans="9:11" ht="12.75">
      <c r="I225" s="4"/>
      <c r="J225" s="4"/>
      <c r="K225" s="4"/>
    </row>
    <row r="226" spans="9:11" ht="12.75">
      <c r="I226" s="4"/>
      <c r="J226" s="4"/>
      <c r="K226" s="4"/>
    </row>
    <row r="227" spans="9:11" ht="12.75">
      <c r="I227" s="4"/>
      <c r="J227" s="4"/>
      <c r="K227" s="4"/>
    </row>
    <row r="228" spans="9:11" ht="12.75">
      <c r="I228" s="4"/>
      <c r="J228" s="4"/>
      <c r="K228" s="4"/>
    </row>
    <row r="229" spans="9:11" ht="12.75">
      <c r="I229" s="4"/>
      <c r="J229" s="4"/>
      <c r="K229" s="4"/>
    </row>
    <row r="230" spans="9:11" ht="12.75">
      <c r="I230" s="4"/>
      <c r="J230" s="4"/>
      <c r="K230" s="4"/>
    </row>
    <row r="231" spans="9:11" ht="12.75">
      <c r="I231" s="4"/>
      <c r="J231" s="4"/>
      <c r="K231" s="4"/>
    </row>
    <row r="232" spans="9:11" ht="12.75">
      <c r="I232" s="4"/>
      <c r="J232" s="4"/>
      <c r="K232" s="4"/>
    </row>
    <row r="233" spans="9:11" ht="12.75">
      <c r="I233" s="4"/>
      <c r="J233" s="4"/>
      <c r="K233" s="4"/>
    </row>
    <row r="234" spans="9:11" ht="12.75">
      <c r="I234" s="4"/>
      <c r="J234" s="4"/>
      <c r="K234" s="4"/>
    </row>
    <row r="235" spans="9:11" ht="12.75">
      <c r="I235" s="4"/>
      <c r="J235" s="4"/>
      <c r="K235" s="4"/>
    </row>
    <row r="236" spans="9:11" ht="12.75">
      <c r="I236" s="4"/>
      <c r="J236" s="4"/>
      <c r="K236" s="4"/>
    </row>
    <row r="237" spans="9:11" ht="12.75">
      <c r="I237" s="4"/>
      <c r="J237" s="4"/>
      <c r="K237" s="4"/>
    </row>
    <row r="238" spans="9:11" ht="12.75">
      <c r="I238" s="4"/>
      <c r="J238" s="4"/>
      <c r="K238" s="4"/>
    </row>
    <row r="239" spans="9:11" ht="12.75">
      <c r="I239" s="4"/>
      <c r="J239" s="4"/>
      <c r="K239" s="4"/>
    </row>
    <row r="240" spans="9:11" ht="12.75">
      <c r="I240" s="4"/>
      <c r="J240" s="4"/>
      <c r="K240" s="4"/>
    </row>
    <row r="241" spans="9:11" ht="12.75">
      <c r="I241" s="4"/>
      <c r="J241" s="4"/>
      <c r="K241" s="4"/>
    </row>
    <row r="242" spans="9:11" ht="12.75">
      <c r="I242" s="4"/>
      <c r="J242" s="4"/>
      <c r="K242" s="4"/>
    </row>
    <row r="243" spans="9:11" ht="12.75">
      <c r="I243" s="4"/>
      <c r="J243" s="4"/>
      <c r="K243" s="4"/>
    </row>
    <row r="244" spans="9:11" ht="12.75">
      <c r="I244" s="4"/>
      <c r="J244" s="4"/>
      <c r="K244" s="4"/>
    </row>
    <row r="245" spans="9:11" ht="12.75">
      <c r="I245" s="4"/>
      <c r="J245" s="4"/>
      <c r="K245" s="4"/>
    </row>
    <row r="246" spans="9:11" ht="12.75">
      <c r="I246" s="4"/>
      <c r="J246" s="4"/>
      <c r="K246" s="4"/>
    </row>
    <row r="247" spans="9:11" ht="12.75">
      <c r="I247" s="4"/>
      <c r="J247" s="4"/>
      <c r="K247" s="4"/>
    </row>
    <row r="248" spans="9:11" ht="12.75">
      <c r="I248" s="4"/>
      <c r="J248" s="4"/>
      <c r="K248" s="4"/>
    </row>
    <row r="249" spans="9:11" ht="12.75">
      <c r="I249" s="4"/>
      <c r="J249" s="4"/>
      <c r="K249" s="4"/>
    </row>
    <row r="250" spans="9:11" ht="12.75">
      <c r="I250" s="4"/>
      <c r="J250" s="4"/>
      <c r="K250" s="4"/>
    </row>
    <row r="251" spans="9:11" ht="12.75">
      <c r="I251" s="4"/>
      <c r="J251" s="4"/>
      <c r="K251" s="4"/>
    </row>
    <row r="252" spans="9:11" ht="12.75">
      <c r="I252" s="4"/>
      <c r="J252" s="4"/>
      <c r="K252" s="4"/>
    </row>
    <row r="253" spans="9:11" ht="12.75">
      <c r="I253" s="4"/>
      <c r="J253" s="4"/>
      <c r="K253" s="4"/>
    </row>
    <row r="254" spans="9:11" ht="12.75">
      <c r="I254" s="4"/>
      <c r="J254" s="4"/>
      <c r="K254" s="4"/>
    </row>
    <row r="255" spans="9:11" ht="12.75">
      <c r="I255" s="4"/>
      <c r="J255" s="4"/>
      <c r="K255" s="4"/>
    </row>
    <row r="256" spans="9:11" ht="12.75">
      <c r="I256" s="4"/>
      <c r="J256" s="4"/>
      <c r="K256" s="4"/>
    </row>
    <row r="257" spans="9:11" ht="12.75">
      <c r="I257" s="4"/>
      <c r="J257" s="4"/>
      <c r="K257" s="4"/>
    </row>
    <row r="258" spans="9:11" ht="12.75">
      <c r="I258" s="4"/>
      <c r="J258" s="4"/>
      <c r="K258" s="4"/>
    </row>
    <row r="259" spans="9:11" ht="12.75">
      <c r="I259" s="4"/>
      <c r="J259" s="4"/>
      <c r="K259" s="4"/>
    </row>
    <row r="260" spans="9:11" ht="12.75">
      <c r="I260" s="4"/>
      <c r="J260" s="4"/>
      <c r="K260" s="4"/>
    </row>
    <row r="261" spans="9:11" ht="12.75">
      <c r="I261" s="4"/>
      <c r="J261" s="4"/>
      <c r="K261" s="4"/>
    </row>
    <row r="262" spans="9:11" ht="12.75">
      <c r="I262" s="4"/>
      <c r="J262" s="4"/>
      <c r="K262" s="4"/>
    </row>
    <row r="263" spans="9:11" ht="12.75">
      <c r="I263" s="4"/>
      <c r="J263" s="4"/>
      <c r="K263" s="4"/>
    </row>
    <row r="264" spans="9:11" ht="12.75">
      <c r="I264" s="4"/>
      <c r="J264" s="4"/>
      <c r="K264" s="4"/>
    </row>
    <row r="265" spans="9:11" ht="12.75">
      <c r="I265" s="4"/>
      <c r="J265" s="4"/>
      <c r="K265" s="4"/>
    </row>
    <row r="266" spans="9:11" ht="12.75">
      <c r="I266" s="4"/>
      <c r="J266" s="4"/>
      <c r="K266" s="4"/>
    </row>
    <row r="267" spans="9:11" ht="12.75">
      <c r="I267" s="4"/>
      <c r="J267" s="4"/>
      <c r="K267" s="4"/>
    </row>
    <row r="268" spans="9:11" ht="12.75">
      <c r="I268" s="4"/>
      <c r="J268" s="4"/>
      <c r="K268" s="4"/>
    </row>
    <row r="269" spans="9:11" ht="12.75">
      <c r="I269" s="4"/>
      <c r="J269" s="4"/>
      <c r="K269" s="4"/>
    </row>
    <row r="270" spans="9:11" ht="12.75">
      <c r="I270" s="4"/>
      <c r="J270" s="4"/>
      <c r="K270" s="4"/>
    </row>
    <row r="271" spans="9:11" ht="12.75">
      <c r="I271" s="4"/>
      <c r="J271" s="4"/>
      <c r="K271" s="4"/>
    </row>
    <row r="272" spans="9:11" ht="12.75">
      <c r="I272" s="4"/>
      <c r="J272" s="4"/>
      <c r="K272" s="4"/>
    </row>
    <row r="273" spans="9:11" ht="12.75">
      <c r="I273" s="4"/>
      <c r="J273" s="4"/>
      <c r="K273" s="4"/>
    </row>
    <row r="274" spans="9:11" ht="12.75">
      <c r="I274" s="4"/>
      <c r="J274" s="4"/>
      <c r="K274" s="4"/>
    </row>
    <row r="275" spans="9:11" ht="12.75">
      <c r="I275" s="4"/>
      <c r="J275" s="4"/>
      <c r="K275" s="4"/>
    </row>
    <row r="276" spans="9:11" ht="12.75">
      <c r="I276" s="4"/>
      <c r="J276" s="4"/>
      <c r="K276" s="4"/>
    </row>
    <row r="277" spans="9:11" ht="12.75">
      <c r="I277" s="4"/>
      <c r="J277" s="4"/>
      <c r="K277" s="4"/>
    </row>
    <row r="278" spans="9:11" ht="12.75">
      <c r="I278" s="4"/>
      <c r="J278" s="4"/>
      <c r="K278" s="4"/>
    </row>
    <row r="279" spans="9:11" ht="12.75">
      <c r="I279" s="4"/>
      <c r="J279" s="4"/>
      <c r="K279" s="4"/>
    </row>
    <row r="280" spans="9:11" ht="12.75">
      <c r="I280" s="4"/>
      <c r="J280" s="4"/>
      <c r="K280" s="4"/>
    </row>
    <row r="281" spans="9:11" ht="12.75">
      <c r="I281" s="4"/>
      <c r="J281" s="4"/>
      <c r="K281" s="4"/>
    </row>
    <row r="282" spans="9:11" ht="12.75">
      <c r="I282" s="4"/>
      <c r="J282" s="4"/>
      <c r="K282" s="4"/>
    </row>
    <row r="283" spans="9:11" ht="12.75">
      <c r="I283" s="4"/>
      <c r="J283" s="4"/>
      <c r="K283" s="4"/>
    </row>
    <row r="284" spans="9:11" ht="12.75">
      <c r="I284" s="4"/>
      <c r="J284" s="4"/>
      <c r="K284" s="4"/>
    </row>
    <row r="285" spans="9:11" ht="12.75">
      <c r="I285" s="4"/>
      <c r="J285" s="4"/>
      <c r="K285" s="4"/>
    </row>
    <row r="286" spans="9:11" ht="12.75">
      <c r="I286" s="4"/>
      <c r="J286" s="4"/>
      <c r="K286" s="4"/>
    </row>
    <row r="287" spans="9:11" ht="12.75">
      <c r="I287" s="4"/>
      <c r="J287" s="4"/>
      <c r="K287" s="4"/>
    </row>
    <row r="288" spans="9:11" ht="12.75">
      <c r="I288" s="4"/>
      <c r="J288" s="4"/>
      <c r="K288" s="4"/>
    </row>
    <row r="289" spans="9:11" ht="12.75">
      <c r="I289" s="4"/>
      <c r="J289" s="4"/>
      <c r="K289" s="4"/>
    </row>
    <row r="290" spans="9:11" ht="12.75">
      <c r="I290" s="4"/>
      <c r="J290" s="4"/>
      <c r="K290" s="4"/>
    </row>
    <row r="291" spans="9:11" ht="12.75">
      <c r="I291" s="4"/>
      <c r="J291" s="4"/>
      <c r="K291" s="4"/>
    </row>
    <row r="292" spans="9:11" ht="12.75">
      <c r="I292" s="4"/>
      <c r="J292" s="4"/>
      <c r="K292" s="4"/>
    </row>
    <row r="293" spans="9:11" ht="12.75">
      <c r="I293" s="4"/>
      <c r="J293" s="4"/>
      <c r="K293" s="4"/>
    </row>
    <row r="294" spans="9:11" ht="12.75">
      <c r="I294" s="4"/>
      <c r="J294" s="4"/>
      <c r="K294" s="4"/>
    </row>
    <row r="295" spans="9:11" ht="12.75">
      <c r="I295" s="4"/>
      <c r="J295" s="4"/>
      <c r="K295" s="4"/>
    </row>
    <row r="296" spans="9:11" ht="12.75">
      <c r="I296" s="4"/>
      <c r="J296" s="4"/>
      <c r="K296" s="4"/>
    </row>
    <row r="297" spans="9:11" ht="12.75">
      <c r="I297" s="4"/>
      <c r="J297" s="4"/>
      <c r="K297" s="4"/>
    </row>
    <row r="298" spans="9:11" ht="12.75">
      <c r="I298" s="4"/>
      <c r="J298" s="4"/>
      <c r="K298" s="4"/>
    </row>
    <row r="299" spans="9:11" ht="12.75">
      <c r="I299" s="4"/>
      <c r="J299" s="4"/>
      <c r="K299" s="4"/>
    </row>
    <row r="300" spans="9:11" ht="12.75">
      <c r="I300" s="4"/>
      <c r="J300" s="4"/>
      <c r="K300" s="4"/>
    </row>
    <row r="301" spans="9:11" ht="12.75">
      <c r="I301" s="4"/>
      <c r="J301" s="4"/>
      <c r="K301" s="4"/>
    </row>
    <row r="302" spans="9:11" ht="12.75">
      <c r="I302" s="4"/>
      <c r="J302" s="4"/>
      <c r="K302" s="4"/>
    </row>
    <row r="303" spans="9:11" ht="12.75">
      <c r="I303" s="4"/>
      <c r="J303" s="4"/>
      <c r="K303" s="4"/>
    </row>
    <row r="304" spans="9:11" ht="12.75">
      <c r="I304" s="4"/>
      <c r="J304" s="4"/>
      <c r="K304" s="4"/>
    </row>
    <row r="305" spans="9:11" ht="12.75">
      <c r="I305" s="4"/>
      <c r="J305" s="4"/>
      <c r="K305" s="4"/>
    </row>
    <row r="306" spans="9:11" ht="12.75">
      <c r="I306" s="4"/>
      <c r="J306" s="4"/>
      <c r="K306" s="4"/>
    </row>
    <row r="307" spans="9:11" ht="12.75">
      <c r="I307" s="4"/>
      <c r="J307" s="4"/>
      <c r="K307" s="4"/>
    </row>
    <row r="308" spans="9:11" ht="12.75">
      <c r="I308" s="4"/>
      <c r="J308" s="4"/>
      <c r="K308" s="4"/>
    </row>
    <row r="309" spans="9:11" ht="12.75">
      <c r="I309" s="4"/>
      <c r="J309" s="4"/>
      <c r="K309" s="4"/>
    </row>
    <row r="310" spans="9:11" ht="12.75">
      <c r="I310" s="4"/>
      <c r="J310" s="4"/>
      <c r="K310" s="4"/>
    </row>
    <row r="311" spans="9:11" ht="12.75">
      <c r="I311" s="4"/>
      <c r="J311" s="4"/>
      <c r="K311" s="4"/>
    </row>
    <row r="312" spans="9:11" ht="12.75">
      <c r="I312" s="4"/>
      <c r="J312" s="4"/>
      <c r="K312" s="4"/>
    </row>
    <row r="313" spans="9:11" ht="12.75">
      <c r="I313" s="4"/>
      <c r="J313" s="4"/>
      <c r="K313" s="4"/>
    </row>
    <row r="314" spans="9:11" ht="12.75">
      <c r="I314" s="4"/>
      <c r="J314" s="4"/>
      <c r="K314" s="4"/>
    </row>
    <row r="315" spans="9:11" ht="12.75">
      <c r="I315" s="4"/>
      <c r="J315" s="4"/>
      <c r="K315" s="4"/>
    </row>
    <row r="316" spans="9:11" ht="12.75">
      <c r="I316" s="4"/>
      <c r="J316" s="4"/>
      <c r="K316" s="4"/>
    </row>
    <row r="317" spans="9:11" ht="12.75">
      <c r="I317" s="4"/>
      <c r="J317" s="4"/>
      <c r="K317" s="4"/>
    </row>
    <row r="318" spans="9:11" ht="12.75">
      <c r="I318" s="4"/>
      <c r="J318" s="4"/>
      <c r="K318" s="4"/>
    </row>
    <row r="319" spans="9:11" ht="12.75">
      <c r="I319" s="4"/>
      <c r="J319" s="4"/>
      <c r="K319" s="4"/>
    </row>
    <row r="320" spans="9:11" ht="12.75">
      <c r="I320" s="4"/>
      <c r="J320" s="4"/>
      <c r="K320" s="4"/>
    </row>
    <row r="321" spans="9:11" ht="12.75">
      <c r="I321" s="4"/>
      <c r="J321" s="4"/>
      <c r="K321" s="4"/>
    </row>
    <row r="322" spans="9:11" ht="12.75">
      <c r="I322" s="4"/>
      <c r="J322" s="4"/>
      <c r="K322" s="4"/>
    </row>
    <row r="323" spans="9:11" ht="12.75">
      <c r="I323" s="4"/>
      <c r="J323" s="4"/>
      <c r="K323" s="4"/>
    </row>
    <row r="324" spans="9:11" ht="12.75">
      <c r="I324" s="4"/>
      <c r="J324" s="4"/>
      <c r="K324" s="4"/>
    </row>
    <row r="325" spans="9:11" ht="12.75">
      <c r="I325" s="4"/>
      <c r="J325" s="4"/>
      <c r="K325" s="4"/>
    </row>
    <row r="326" spans="9:11" ht="12.75">
      <c r="I326" s="4"/>
      <c r="J326" s="4"/>
      <c r="K326" s="4"/>
    </row>
    <row r="327" spans="9:11" ht="12.75">
      <c r="I327" s="4"/>
      <c r="J327" s="4"/>
      <c r="K327" s="4"/>
    </row>
    <row r="328" spans="9:11" ht="12.75">
      <c r="I328" s="4"/>
      <c r="J328" s="4"/>
      <c r="K328" s="4"/>
    </row>
    <row r="329" spans="9:11" ht="12.75">
      <c r="I329" s="4"/>
      <c r="J329" s="4"/>
      <c r="K329" s="4"/>
    </row>
    <row r="330" spans="9:11" ht="12.75">
      <c r="I330" s="4"/>
      <c r="J330" s="4"/>
      <c r="K330" s="4"/>
    </row>
    <row r="331" spans="9:11" ht="12.75">
      <c r="I331" s="4"/>
      <c r="J331" s="4"/>
      <c r="K331" s="4"/>
    </row>
    <row r="332" spans="9:11" ht="12.75">
      <c r="I332" s="4"/>
      <c r="J332" s="4"/>
      <c r="K332" s="4"/>
    </row>
    <row r="333" spans="9:11" ht="12.75">
      <c r="I333" s="4"/>
      <c r="J333" s="4"/>
      <c r="K333" s="4"/>
    </row>
    <row r="334" spans="9:11" ht="12.75">
      <c r="I334" s="4"/>
      <c r="J334" s="4"/>
      <c r="K334" s="4"/>
    </row>
    <row r="335" spans="9:11" ht="12.75">
      <c r="I335" s="4"/>
      <c r="J335" s="4"/>
      <c r="K335" s="4"/>
    </row>
    <row r="336" spans="9:11" ht="12.75">
      <c r="I336" s="4"/>
      <c r="J336" s="4"/>
      <c r="K336" s="4"/>
    </row>
    <row r="337" spans="9:11" ht="12.75">
      <c r="I337" s="4"/>
      <c r="J337" s="4"/>
      <c r="K337" s="4"/>
    </row>
    <row r="338" spans="9:11" ht="12.75">
      <c r="I338" s="4"/>
      <c r="J338" s="4"/>
      <c r="K338" s="4"/>
    </row>
    <row r="339" spans="9:11" ht="12.75">
      <c r="I339" s="4"/>
      <c r="J339" s="4"/>
      <c r="K339" s="4"/>
    </row>
    <row r="340" spans="9:11" ht="12.75">
      <c r="I340" s="4"/>
      <c r="J340" s="4"/>
      <c r="K340" s="4"/>
    </row>
    <row r="341" spans="9:11" ht="12.75">
      <c r="I341" s="4"/>
      <c r="J341" s="4"/>
      <c r="K341" s="4"/>
    </row>
    <row r="342" spans="9:11" ht="12.75">
      <c r="I342" s="4"/>
      <c r="J342" s="4"/>
      <c r="K342" s="4"/>
    </row>
    <row r="343" spans="9:11" ht="12.75">
      <c r="I343" s="4"/>
      <c r="J343" s="4"/>
      <c r="K343" s="4"/>
    </row>
    <row r="344" spans="9:11" ht="12.75">
      <c r="I344" s="4"/>
      <c r="J344" s="4"/>
      <c r="K344" s="4"/>
    </row>
    <row r="345" spans="9:11" ht="12.75">
      <c r="I345" s="4"/>
      <c r="J345" s="4"/>
      <c r="K345" s="4"/>
    </row>
    <row r="346" spans="9:11" ht="12.75">
      <c r="I346" s="4"/>
      <c r="J346" s="4"/>
      <c r="K346" s="4"/>
    </row>
    <row r="347" spans="9:11" ht="12.75">
      <c r="I347" s="4"/>
      <c r="J347" s="4"/>
      <c r="K347" s="4"/>
    </row>
    <row r="348" spans="9:11" ht="12.75">
      <c r="I348" s="4"/>
      <c r="J348" s="4"/>
      <c r="K348" s="4"/>
    </row>
    <row r="349" spans="9:11" ht="12.75">
      <c r="I349" s="4"/>
      <c r="J349" s="4"/>
      <c r="K349" s="4"/>
    </row>
    <row r="350" spans="9:11" ht="12.75">
      <c r="I350" s="4"/>
      <c r="J350" s="4"/>
      <c r="K350" s="4"/>
    </row>
    <row r="351" spans="9:11" ht="12.75">
      <c r="I351" s="4"/>
      <c r="J351" s="4"/>
      <c r="K351" s="4"/>
    </row>
    <row r="352" spans="9:11" ht="12.75">
      <c r="I352" s="4"/>
      <c r="J352" s="4"/>
      <c r="K352" s="4"/>
    </row>
    <row r="353" spans="9:11" ht="12.75">
      <c r="I353" s="4"/>
      <c r="J353" s="4"/>
      <c r="K353" s="4"/>
    </row>
    <row r="354" spans="9:11" ht="12.75">
      <c r="I354" s="4"/>
      <c r="J354" s="4"/>
      <c r="K354" s="4"/>
    </row>
    <row r="355" spans="9:11" ht="12.75">
      <c r="I355" s="4"/>
      <c r="J355" s="4"/>
      <c r="K355" s="4"/>
    </row>
    <row r="356" spans="9:11" ht="12.75">
      <c r="I356" s="4"/>
      <c r="J356" s="4"/>
      <c r="K356" s="4"/>
    </row>
    <row r="357" spans="9:11" ht="12.75">
      <c r="I357" s="4"/>
      <c r="J357" s="4"/>
      <c r="K357" s="4"/>
    </row>
    <row r="358" spans="9:11" ht="12.75">
      <c r="I358" s="4"/>
      <c r="J358" s="4"/>
      <c r="K358" s="4"/>
    </row>
    <row r="359" spans="9:11" ht="12.75">
      <c r="I359" s="4"/>
      <c r="J359" s="4"/>
      <c r="K359" s="4"/>
    </row>
    <row r="360" spans="9:11" ht="12.75">
      <c r="I360" s="4"/>
      <c r="J360" s="4"/>
      <c r="K360" s="4"/>
    </row>
    <row r="361" spans="9:11" ht="12.75">
      <c r="I361" s="4"/>
      <c r="J361" s="4"/>
      <c r="K361" s="4"/>
    </row>
    <row r="362" spans="9:11" ht="12.75">
      <c r="I362" s="4"/>
      <c r="J362" s="4"/>
      <c r="K362" s="4"/>
    </row>
    <row r="363" spans="9:11" ht="12.75">
      <c r="I363" s="4"/>
      <c r="J363" s="4"/>
      <c r="K363" s="4"/>
    </row>
    <row r="364" spans="9:11" ht="12.75">
      <c r="I364" s="4"/>
      <c r="J364" s="4"/>
      <c r="K364" s="4"/>
    </row>
    <row r="365" spans="9:11" ht="12.75">
      <c r="I365" s="4"/>
      <c r="J365" s="4"/>
      <c r="K365" s="4"/>
    </row>
    <row r="366" spans="9:11" ht="12.75">
      <c r="I366" s="4"/>
      <c r="J366" s="4"/>
      <c r="K366" s="4"/>
    </row>
    <row r="367" spans="9:11" ht="12.75">
      <c r="I367" s="4"/>
      <c r="J367" s="4"/>
      <c r="K367" s="4"/>
    </row>
    <row r="368" spans="9:11" ht="12.75">
      <c r="I368" s="4"/>
      <c r="J368" s="4"/>
      <c r="K368" s="4"/>
    </row>
    <row r="369" spans="9:11" ht="12.75">
      <c r="I369" s="4"/>
      <c r="J369" s="4"/>
      <c r="K369" s="4"/>
    </row>
    <row r="370" spans="9:11" ht="12.75">
      <c r="I370" s="4"/>
      <c r="J370" s="4"/>
      <c r="K370" s="4"/>
    </row>
    <row r="371" spans="9:11" ht="12.75">
      <c r="I371" s="4"/>
      <c r="J371" s="4"/>
      <c r="K371" s="4"/>
    </row>
    <row r="372" spans="9:11" ht="12.75">
      <c r="I372" s="4"/>
      <c r="J372" s="4"/>
      <c r="K372" s="4"/>
    </row>
    <row r="373" spans="9:11" ht="12.75">
      <c r="I373" s="4"/>
      <c r="J373" s="4"/>
      <c r="K373" s="4"/>
    </row>
    <row r="374" spans="9:11" ht="12.75">
      <c r="I374" s="4"/>
      <c r="J374" s="4"/>
      <c r="K374" s="4"/>
    </row>
  </sheetData>
  <mergeCells count="1">
    <mergeCell ref="B1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42"/>
  <sheetViews>
    <sheetView workbookViewId="0" topLeftCell="A7">
      <selection activeCell="D29" sqref="D29"/>
    </sheetView>
  </sheetViews>
  <sheetFormatPr defaultColWidth="9.140625" defaultRowHeight="12.75"/>
  <cols>
    <col min="1" max="1" width="3.8515625" style="0" customWidth="1"/>
    <col min="2" max="2" width="25.140625" style="0" bestFit="1" customWidth="1"/>
    <col min="5" max="5" width="9.57421875" style="0" customWidth="1"/>
  </cols>
  <sheetData>
    <row r="1" spans="1:14" ht="12.75" customHeight="1">
      <c r="A1" s="8"/>
      <c r="B1" s="85" t="s">
        <v>20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3"/>
    </row>
    <row r="2" spans="1:14" ht="12.75" customHeight="1">
      <c r="A2" s="8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" t="s">
        <v>11</v>
      </c>
    </row>
    <row r="3" spans="1:14" ht="15">
      <c r="A3" s="10"/>
      <c r="B3" s="10" t="s">
        <v>18</v>
      </c>
      <c r="C3" s="10" t="s">
        <v>19</v>
      </c>
      <c r="D3" s="10"/>
      <c r="E3" s="10"/>
      <c r="F3" s="8"/>
      <c r="G3" s="8"/>
      <c r="H3" s="11"/>
      <c r="I3" s="12"/>
      <c r="J3" s="12"/>
      <c r="K3" s="12"/>
      <c r="L3" s="13" t="s">
        <v>0</v>
      </c>
      <c r="M3" s="13"/>
      <c r="N3" s="9" t="s">
        <v>22</v>
      </c>
    </row>
    <row r="4" spans="1:14" ht="15">
      <c r="A4" s="14"/>
      <c r="B4" s="14" t="s">
        <v>27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  <c r="J4" s="17" t="s">
        <v>16</v>
      </c>
      <c r="K4" s="9" t="s">
        <v>9</v>
      </c>
      <c r="L4" s="9" t="s">
        <v>10</v>
      </c>
      <c r="M4" s="9" t="s">
        <v>11</v>
      </c>
      <c r="N4" s="9" t="s">
        <v>23</v>
      </c>
    </row>
    <row r="5" spans="1:14" ht="12.75">
      <c r="A5" s="1"/>
      <c r="B5" s="76" t="s">
        <v>131</v>
      </c>
      <c r="C5" s="77">
        <f>Klercq!$J33</f>
        <v>7108</v>
      </c>
      <c r="D5" s="77">
        <f>Klercq!$J50</f>
        <v>0</v>
      </c>
      <c r="E5" s="77">
        <f>Klercq!$J67</f>
        <v>0</v>
      </c>
      <c r="F5" s="77">
        <f>Klercq!$J84</f>
        <v>0</v>
      </c>
      <c r="G5" s="77">
        <f>Klercq!$J101</f>
        <v>0</v>
      </c>
      <c r="H5" s="77">
        <f>Klercq!$J118</f>
        <v>0</v>
      </c>
      <c r="I5" s="77">
        <f>Klercq!$I135</f>
        <v>0</v>
      </c>
      <c r="J5" s="77">
        <f>Klercq!$I152</f>
        <v>0</v>
      </c>
      <c r="K5" s="22">
        <f aca="true" t="shared" si="0" ref="K5:K12">SUM(C5:J5)</f>
        <v>7108</v>
      </c>
      <c r="L5" s="22">
        <f>(COUNTIF(C5:H5,"&gt;0")*7)+(COUNTIF(I5:J5,"&gt;0")*6)</f>
        <v>7</v>
      </c>
      <c r="M5" s="19">
        <f>IF(K5=0,0,SUM(K5/L5))</f>
        <v>1015.4285714285714</v>
      </c>
      <c r="N5" s="19">
        <f>SUM(M5/5)</f>
        <v>203.0857142857143</v>
      </c>
    </row>
    <row r="6" spans="1:14" ht="12.75">
      <c r="A6" s="1"/>
      <c r="B6" s="76" t="s">
        <v>132</v>
      </c>
      <c r="C6" s="77">
        <f>Tilburg!$J33</f>
        <v>6934</v>
      </c>
      <c r="D6" s="77">
        <f>Tilburg!$J50</f>
        <v>0</v>
      </c>
      <c r="E6" s="77">
        <f>Tilburg!$J67</f>
        <v>0</v>
      </c>
      <c r="F6" s="77">
        <f>Tilburg!$J84</f>
        <v>0</v>
      </c>
      <c r="G6" s="77">
        <f>Tilburg!$J101</f>
        <v>0</v>
      </c>
      <c r="H6" s="77">
        <f>Tilburg!$J118</f>
        <v>0</v>
      </c>
      <c r="I6" s="77">
        <f>Tilburg!$I135</f>
        <v>0</v>
      </c>
      <c r="J6" s="77">
        <f>Tilburg!$I152</f>
        <v>0</v>
      </c>
      <c r="K6" s="22">
        <f t="shared" si="0"/>
        <v>6934</v>
      </c>
      <c r="L6" s="22">
        <f aca="true" t="shared" si="1" ref="L6:L12">(COUNTIF(C6:H6,"&gt;0")*7)+(COUNTIF(I6:J6,"&gt;0")*6)</f>
        <v>7</v>
      </c>
      <c r="M6" s="19">
        <f aca="true" t="shared" si="2" ref="M6:M12">IF(K6=0,0,SUM(K6/L6))</f>
        <v>990.5714285714286</v>
      </c>
      <c r="N6" s="19">
        <f aca="true" t="shared" si="3" ref="N6:N12">SUM(M6/5)</f>
        <v>198.1142857142857</v>
      </c>
    </row>
    <row r="7" spans="1:14" ht="12.75">
      <c r="A7" s="1"/>
      <c r="B7" s="76" t="s">
        <v>133</v>
      </c>
      <c r="C7" s="77">
        <f>Scheveningen!$J33</f>
        <v>7619</v>
      </c>
      <c r="D7" s="77">
        <f>Scheveningen!$J50</f>
        <v>0</v>
      </c>
      <c r="E7" s="77">
        <f>Scheveningen!$J67</f>
        <v>0</v>
      </c>
      <c r="F7" s="77">
        <f>Scheveningen!$J84</f>
        <v>0</v>
      </c>
      <c r="G7" s="77">
        <f>Scheveningen!$J101</f>
        <v>0</v>
      </c>
      <c r="H7" s="77">
        <f>Scheveningen!$J118</f>
        <v>0</v>
      </c>
      <c r="I7" s="77">
        <f>Scheveningen!$I135</f>
        <v>0</v>
      </c>
      <c r="J7" s="77">
        <f>Scheveningen!$I152</f>
        <v>0</v>
      </c>
      <c r="K7" s="22">
        <f t="shared" si="0"/>
        <v>7619</v>
      </c>
      <c r="L7" s="22">
        <f t="shared" si="1"/>
        <v>7</v>
      </c>
      <c r="M7" s="19">
        <f t="shared" si="2"/>
        <v>1088.4285714285713</v>
      </c>
      <c r="N7" s="19">
        <f t="shared" si="3"/>
        <v>217.68571428571425</v>
      </c>
    </row>
    <row r="8" spans="1:14" ht="12.75">
      <c r="A8" s="1"/>
      <c r="B8" s="76" t="s">
        <v>134</v>
      </c>
      <c r="C8" s="77">
        <f>Stardust!$J33</f>
        <v>7213</v>
      </c>
      <c r="D8" s="77">
        <f>Stardust!$J50</f>
        <v>0</v>
      </c>
      <c r="E8" s="77">
        <f>Stardust!$J67</f>
        <v>0</v>
      </c>
      <c r="F8" s="77">
        <f>Stardust!$J84</f>
        <v>0</v>
      </c>
      <c r="G8" s="77">
        <f>Stardust!$J101</f>
        <v>0</v>
      </c>
      <c r="H8" s="77">
        <f>Stardust!$J118</f>
        <v>0</v>
      </c>
      <c r="I8" s="77">
        <f>Stardust!$I135</f>
        <v>0</v>
      </c>
      <c r="J8" s="77">
        <f>Stardust!$I152</f>
        <v>0</v>
      </c>
      <c r="K8" s="22">
        <f t="shared" si="0"/>
        <v>7213</v>
      </c>
      <c r="L8" s="22">
        <f t="shared" si="1"/>
        <v>7</v>
      </c>
      <c r="M8" s="19">
        <f t="shared" si="2"/>
        <v>1030.4285714285713</v>
      </c>
      <c r="N8" s="19">
        <f t="shared" si="3"/>
        <v>206.08571428571426</v>
      </c>
    </row>
    <row r="9" spans="1:14" ht="12.75">
      <c r="A9" s="1"/>
      <c r="B9" s="76" t="s">
        <v>135</v>
      </c>
      <c r="C9" s="77">
        <f>Stout!$J33</f>
        <v>6912</v>
      </c>
      <c r="D9" s="77">
        <f>Stout!$J50</f>
        <v>0</v>
      </c>
      <c r="E9" s="77">
        <f>Stout!$J67</f>
        <v>0</v>
      </c>
      <c r="F9" s="77">
        <f>Stout!$J84</f>
        <v>0</v>
      </c>
      <c r="G9" s="77">
        <f>Stout!$J101</f>
        <v>0</v>
      </c>
      <c r="H9" s="77">
        <f>Stout!$J118</f>
        <v>0</v>
      </c>
      <c r="I9" s="77">
        <f>Stout!$I135</f>
        <v>0</v>
      </c>
      <c r="J9" s="77">
        <f>Stout!$I152</f>
        <v>0</v>
      </c>
      <c r="K9" s="22">
        <f t="shared" si="0"/>
        <v>6912</v>
      </c>
      <c r="L9" s="22">
        <f t="shared" si="1"/>
        <v>7</v>
      </c>
      <c r="M9" s="19">
        <f t="shared" si="2"/>
        <v>987.4285714285714</v>
      </c>
      <c r="N9" s="19">
        <f t="shared" si="3"/>
        <v>197.4857142857143</v>
      </c>
    </row>
    <row r="10" spans="1:14" ht="12.75">
      <c r="A10" s="1"/>
      <c r="B10" s="76" t="s">
        <v>136</v>
      </c>
      <c r="C10" s="77">
        <f>Bowlingwinkel!$J33</f>
        <v>7091</v>
      </c>
      <c r="D10" s="77">
        <f>Bowlingwinkel!$J50</f>
        <v>0</v>
      </c>
      <c r="E10" s="77">
        <f>Bowlingwinkel!$J67</f>
        <v>0</v>
      </c>
      <c r="F10" s="77">
        <f>Bowlingwinkel!$J84</f>
        <v>0</v>
      </c>
      <c r="G10" s="77">
        <f>Bowlingwinkel!$J101</f>
        <v>0</v>
      </c>
      <c r="H10" s="77">
        <f>Bowlingwinkel!$J118</f>
        <v>0</v>
      </c>
      <c r="I10" s="77">
        <f>Bowlingwinkel!$I135</f>
        <v>0</v>
      </c>
      <c r="J10" s="77">
        <f>Bowlingwinkel!$I152</f>
        <v>0</v>
      </c>
      <c r="K10" s="22">
        <f t="shared" si="0"/>
        <v>7091</v>
      </c>
      <c r="L10" s="22">
        <f t="shared" si="1"/>
        <v>7</v>
      </c>
      <c r="M10" s="19">
        <f t="shared" si="2"/>
        <v>1013</v>
      </c>
      <c r="N10" s="19">
        <f t="shared" si="3"/>
        <v>202.6</v>
      </c>
    </row>
    <row r="11" spans="1:14" ht="12.75">
      <c r="A11" s="1"/>
      <c r="B11" s="76" t="s">
        <v>137</v>
      </c>
      <c r="C11" s="77">
        <f>Kaatje!$J33</f>
        <v>6729</v>
      </c>
      <c r="D11" s="77">
        <f>Kaatje!$J50</f>
        <v>0</v>
      </c>
      <c r="E11" s="77">
        <f>Kaatje!$J67</f>
        <v>0</v>
      </c>
      <c r="F11" s="77">
        <f>Kaatje!$J84</f>
        <v>0</v>
      </c>
      <c r="G11" s="77">
        <f>Kaatje!$J101</f>
        <v>0</v>
      </c>
      <c r="H11" s="77">
        <f>Kaatje!$J118</f>
        <v>0</v>
      </c>
      <c r="I11" s="77">
        <f>Kaatje!$I135</f>
        <v>0</v>
      </c>
      <c r="J11" s="77">
        <f>Kaatje!$I152</f>
        <v>0</v>
      </c>
      <c r="K11" s="22">
        <f t="shared" si="0"/>
        <v>6729</v>
      </c>
      <c r="L11" s="22">
        <f t="shared" si="1"/>
        <v>7</v>
      </c>
      <c r="M11" s="19">
        <f t="shared" si="2"/>
        <v>961.2857142857143</v>
      </c>
      <c r="N11" s="19">
        <f t="shared" si="3"/>
        <v>192.25714285714287</v>
      </c>
    </row>
    <row r="12" spans="1:14" ht="13.5" thickBot="1">
      <c r="A12" s="80"/>
      <c r="B12" s="78" t="s">
        <v>121</v>
      </c>
      <c r="C12" s="79">
        <f>Goes!$J33</f>
        <v>6985</v>
      </c>
      <c r="D12" s="79">
        <f>Goes!$J50</f>
        <v>0</v>
      </c>
      <c r="E12" s="79">
        <f>Goes!$J67</f>
        <v>0</v>
      </c>
      <c r="F12" s="79">
        <f>Goes!$J84</f>
        <v>0</v>
      </c>
      <c r="G12" s="79">
        <f>Goes!$J101</f>
        <v>0</v>
      </c>
      <c r="H12" s="79">
        <f>Goes!$J118</f>
        <v>0</v>
      </c>
      <c r="I12" s="79">
        <f>Goes!$I135</f>
        <v>0</v>
      </c>
      <c r="J12" s="79">
        <f>Goes!$I152</f>
        <v>0</v>
      </c>
      <c r="K12" s="81">
        <f t="shared" si="0"/>
        <v>6985</v>
      </c>
      <c r="L12" s="81">
        <f t="shared" si="1"/>
        <v>7</v>
      </c>
      <c r="M12" s="82">
        <f t="shared" si="2"/>
        <v>997.8571428571429</v>
      </c>
      <c r="N12" s="82">
        <f t="shared" si="3"/>
        <v>199.57142857142858</v>
      </c>
    </row>
    <row r="13" ht="12.75">
      <c r="A13" s="1"/>
    </row>
    <row r="14" ht="12.75">
      <c r="A14" s="1"/>
    </row>
    <row r="16" spans="1:14" ht="12.75" customHeight="1">
      <c r="A16" s="8"/>
      <c r="B16" s="85" t="s">
        <v>21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13"/>
    </row>
    <row r="17" spans="1:14" ht="12.75" customHeight="1">
      <c r="A17" s="8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9" t="s">
        <v>11</v>
      </c>
    </row>
    <row r="18" spans="1:14" ht="15">
      <c r="A18" s="10"/>
      <c r="B18" s="10" t="s">
        <v>18</v>
      </c>
      <c r="C18" s="10" t="s">
        <v>19</v>
      </c>
      <c r="D18" s="10"/>
      <c r="E18" s="10"/>
      <c r="F18" s="8"/>
      <c r="G18" s="8"/>
      <c r="H18" s="11"/>
      <c r="I18" s="12"/>
      <c r="J18" s="12"/>
      <c r="K18" s="12"/>
      <c r="L18" s="13" t="s">
        <v>0</v>
      </c>
      <c r="M18" s="13"/>
      <c r="N18" s="9" t="s">
        <v>22</v>
      </c>
    </row>
    <row r="19" spans="1:14" ht="15">
      <c r="A19" s="14"/>
      <c r="B19" s="14" t="s">
        <v>27</v>
      </c>
      <c r="C19" s="15" t="s">
        <v>2</v>
      </c>
      <c r="D19" s="15" t="s">
        <v>3</v>
      </c>
      <c r="E19" s="15" t="s">
        <v>4</v>
      </c>
      <c r="F19" s="15" t="s">
        <v>5</v>
      </c>
      <c r="G19" s="15" t="s">
        <v>6</v>
      </c>
      <c r="H19" s="15" t="s">
        <v>7</v>
      </c>
      <c r="I19" s="16" t="s">
        <v>8</v>
      </c>
      <c r="J19" s="17" t="s">
        <v>16</v>
      </c>
      <c r="K19" s="9" t="s">
        <v>9</v>
      </c>
      <c r="L19" s="9" t="s">
        <v>10</v>
      </c>
      <c r="M19" s="9" t="s">
        <v>11</v>
      </c>
      <c r="N19" s="9" t="s">
        <v>23</v>
      </c>
    </row>
    <row r="20" spans="2:14" ht="12.75">
      <c r="B20" s="76" t="s">
        <v>131</v>
      </c>
      <c r="C20" s="77">
        <f>Klercq!$J34</f>
        <v>6793</v>
      </c>
      <c r="D20" s="77">
        <f>Klercq!$J51</f>
        <v>0</v>
      </c>
      <c r="E20" s="77">
        <f>Klercq!$J68</f>
        <v>0</v>
      </c>
      <c r="F20" s="77">
        <f>Klercq!$J85</f>
        <v>0</v>
      </c>
      <c r="G20" s="77">
        <f>Klercq!$J102</f>
        <v>0</v>
      </c>
      <c r="H20" s="77">
        <f>Klercq!$J119</f>
        <v>0</v>
      </c>
      <c r="I20" s="77">
        <f>Klercq!$I136</f>
        <v>0</v>
      </c>
      <c r="J20" s="77">
        <f>Klercq!$I153</f>
        <v>0</v>
      </c>
      <c r="K20" s="22">
        <f>SUM(C20:J20)</f>
        <v>6793</v>
      </c>
      <c r="L20" s="22">
        <f>(COUNTIF(C20:H20,"&gt;0")*7)+COUNTIF(I20:J20,"&gt;0")*6</f>
        <v>7</v>
      </c>
      <c r="M20" s="19">
        <f>IF(K20=0,0,SUM(K20/L20))</f>
        <v>970.4285714285714</v>
      </c>
      <c r="N20" s="19">
        <f>SUM(M20/5)</f>
        <v>194.0857142857143</v>
      </c>
    </row>
    <row r="21" spans="2:14" ht="12.75">
      <c r="B21" s="76" t="s">
        <v>132</v>
      </c>
      <c r="C21" s="77">
        <f>Tilburg!$J34</f>
        <v>7083</v>
      </c>
      <c r="D21" s="77">
        <f>Tilburg!$J51</f>
        <v>0</v>
      </c>
      <c r="E21" s="77">
        <f>Tilburg!$J68</f>
        <v>0</v>
      </c>
      <c r="F21" s="77">
        <f>Tilburg!$J85</f>
        <v>0</v>
      </c>
      <c r="G21" s="77">
        <f>Tilburg!$J102</f>
        <v>0</v>
      </c>
      <c r="H21" s="77">
        <f>Tilburg!$J119</f>
        <v>0</v>
      </c>
      <c r="I21" s="77">
        <f>Tilburg!$I136</f>
        <v>0</v>
      </c>
      <c r="J21" s="77">
        <f>Tilburg!$I153</f>
        <v>0</v>
      </c>
      <c r="K21" s="22">
        <f aca="true" t="shared" si="4" ref="K21:K27">SUM(C21:J21)</f>
        <v>7083</v>
      </c>
      <c r="L21" s="22">
        <f aca="true" t="shared" si="5" ref="L21:L27">(COUNTIF(C21:H21,"&gt;0")*7)+COUNTIF(I21:J21,"&gt;0")*6</f>
        <v>7</v>
      </c>
      <c r="M21" s="19">
        <f aca="true" t="shared" si="6" ref="M21:M27">IF(K21=0,0,SUM(K21/L21))</f>
        <v>1011.8571428571429</v>
      </c>
      <c r="N21" s="19">
        <f aca="true" t="shared" si="7" ref="N21:N27">SUM(M21/5)</f>
        <v>202.37142857142857</v>
      </c>
    </row>
    <row r="22" spans="2:14" ht="12.75">
      <c r="B22" s="76" t="s">
        <v>133</v>
      </c>
      <c r="C22" s="77">
        <f>Scheveningen!$J34</f>
        <v>6957</v>
      </c>
      <c r="D22" s="77">
        <f>Scheveningen!$J51</f>
        <v>0</v>
      </c>
      <c r="E22" s="77">
        <f>Scheveningen!$J68</f>
        <v>0</v>
      </c>
      <c r="F22" s="77">
        <f>Scheveningen!$J85</f>
        <v>0</v>
      </c>
      <c r="G22" s="77">
        <f>Scheveningen!$J102</f>
        <v>0</v>
      </c>
      <c r="H22" s="77">
        <f>Scheveningen!$J119</f>
        <v>0</v>
      </c>
      <c r="I22" s="77">
        <f>Scheveningen!$I136</f>
        <v>0</v>
      </c>
      <c r="J22" s="77">
        <f>Scheveningen!$I153</f>
        <v>0</v>
      </c>
      <c r="K22" s="22">
        <f t="shared" si="4"/>
        <v>6957</v>
      </c>
      <c r="L22" s="22">
        <f t="shared" si="5"/>
        <v>7</v>
      </c>
      <c r="M22" s="19">
        <f t="shared" si="6"/>
        <v>993.8571428571429</v>
      </c>
      <c r="N22" s="19">
        <f t="shared" si="7"/>
        <v>198.77142857142857</v>
      </c>
    </row>
    <row r="23" spans="2:14" ht="12.75">
      <c r="B23" s="76" t="s">
        <v>134</v>
      </c>
      <c r="C23" s="77">
        <f>Stardust!$J34</f>
        <v>7021</v>
      </c>
      <c r="D23" s="77">
        <f>Stardust!$J51</f>
        <v>0</v>
      </c>
      <c r="E23" s="77">
        <f>Stardust!$J68</f>
        <v>0</v>
      </c>
      <c r="F23" s="77">
        <f>Stardust!$J85</f>
        <v>0</v>
      </c>
      <c r="G23" s="77">
        <f>Stardust!$J102</f>
        <v>0</v>
      </c>
      <c r="H23" s="77">
        <f>Stardust!$J119</f>
        <v>0</v>
      </c>
      <c r="I23" s="77">
        <f>Stardust!$I136</f>
        <v>0</v>
      </c>
      <c r="J23" s="77">
        <f>Stardust!$I153</f>
        <v>0</v>
      </c>
      <c r="K23" s="22">
        <f t="shared" si="4"/>
        <v>7021</v>
      </c>
      <c r="L23" s="22">
        <f t="shared" si="5"/>
        <v>7</v>
      </c>
      <c r="M23" s="19">
        <f t="shared" si="6"/>
        <v>1003</v>
      </c>
      <c r="N23" s="19">
        <f t="shared" si="7"/>
        <v>200.6</v>
      </c>
    </row>
    <row r="24" spans="2:14" ht="12.75">
      <c r="B24" s="76" t="s">
        <v>135</v>
      </c>
      <c r="C24" s="77">
        <f>Stout!$J34</f>
        <v>7086</v>
      </c>
      <c r="D24" s="77">
        <f>Stout!$J51</f>
        <v>0</v>
      </c>
      <c r="E24" s="77">
        <f>Stout!$J68</f>
        <v>0</v>
      </c>
      <c r="F24" s="77">
        <f>Stout!$J85</f>
        <v>0</v>
      </c>
      <c r="G24" s="77">
        <f>Stout!$J102</f>
        <v>0</v>
      </c>
      <c r="H24" s="77">
        <f>Stout!$J119</f>
        <v>0</v>
      </c>
      <c r="I24" s="77">
        <f>Stout!$I136</f>
        <v>0</v>
      </c>
      <c r="J24" s="77">
        <f>Stout!$I153</f>
        <v>0</v>
      </c>
      <c r="K24" s="22">
        <f t="shared" si="4"/>
        <v>7086</v>
      </c>
      <c r="L24" s="22">
        <f t="shared" si="5"/>
        <v>7</v>
      </c>
      <c r="M24" s="19">
        <f t="shared" si="6"/>
        <v>1012.2857142857143</v>
      </c>
      <c r="N24" s="19">
        <f t="shared" si="7"/>
        <v>202.45714285714286</v>
      </c>
    </row>
    <row r="25" spans="2:14" ht="12.75">
      <c r="B25" s="76" t="s">
        <v>136</v>
      </c>
      <c r="C25" s="77">
        <f>Bowlingwinkel!$J34</f>
        <v>7118</v>
      </c>
      <c r="D25" s="77">
        <f>Bowlingwinkel!$J51</f>
        <v>0</v>
      </c>
      <c r="E25" s="77">
        <f>Bowlingwinkel!$J68</f>
        <v>0</v>
      </c>
      <c r="F25" s="77">
        <f>Bowlingwinkel!$J85</f>
        <v>0</v>
      </c>
      <c r="G25" s="77">
        <f>Bowlingwinkel!$J102</f>
        <v>0</v>
      </c>
      <c r="H25" s="77">
        <f>Bowlingwinkel!$J119</f>
        <v>0</v>
      </c>
      <c r="I25" s="77">
        <f>Bowlingwinkel!$I136</f>
        <v>0</v>
      </c>
      <c r="J25" s="77">
        <f>Bowlingwinkel!$I153</f>
        <v>0</v>
      </c>
      <c r="K25" s="22">
        <f t="shared" si="4"/>
        <v>7118</v>
      </c>
      <c r="L25" s="22">
        <f t="shared" si="5"/>
        <v>7</v>
      </c>
      <c r="M25" s="19">
        <f t="shared" si="6"/>
        <v>1016.8571428571429</v>
      </c>
      <c r="N25" s="19">
        <f t="shared" si="7"/>
        <v>203.37142857142857</v>
      </c>
    </row>
    <row r="26" spans="2:14" ht="12.75">
      <c r="B26" s="76" t="s">
        <v>137</v>
      </c>
      <c r="C26" s="77">
        <f>Kaatje!$J34</f>
        <v>7192</v>
      </c>
      <c r="D26" s="77">
        <f>Kaatje!$J51</f>
        <v>0</v>
      </c>
      <c r="E26" s="77">
        <f>Kaatje!$J68</f>
        <v>0</v>
      </c>
      <c r="F26" s="77">
        <f>Kaatje!$J85</f>
        <v>0</v>
      </c>
      <c r="G26" s="77">
        <f>Kaatje!$J102</f>
        <v>0</v>
      </c>
      <c r="H26" s="77">
        <f>Kaatje!$J119</f>
        <v>0</v>
      </c>
      <c r="I26" s="77">
        <f>Kaatje!$I136</f>
        <v>0</v>
      </c>
      <c r="J26" s="77">
        <f>Kaatje!$I153</f>
        <v>0</v>
      </c>
      <c r="K26" s="22">
        <f t="shared" si="4"/>
        <v>7192</v>
      </c>
      <c r="L26" s="22">
        <f t="shared" si="5"/>
        <v>7</v>
      </c>
      <c r="M26" s="19">
        <f t="shared" si="6"/>
        <v>1027.4285714285713</v>
      </c>
      <c r="N26" s="19">
        <f t="shared" si="7"/>
        <v>205.48571428571427</v>
      </c>
    </row>
    <row r="27" spans="1:14" ht="13.5" thickBot="1">
      <c r="A27" s="80"/>
      <c r="B27" s="78" t="s">
        <v>121</v>
      </c>
      <c r="C27" s="79">
        <f>Goes!$J34</f>
        <v>7341</v>
      </c>
      <c r="D27" s="79">
        <f>Goes!$J51</f>
        <v>0</v>
      </c>
      <c r="E27" s="79">
        <f>Goes!$J68</f>
        <v>0</v>
      </c>
      <c r="F27" s="79">
        <f>Goes!$J85</f>
        <v>0</v>
      </c>
      <c r="G27" s="79">
        <f>Goes!$J102</f>
        <v>0</v>
      </c>
      <c r="H27" s="79">
        <f>Goes!$J119</f>
        <v>0</v>
      </c>
      <c r="I27" s="79">
        <f>Goes!$I136</f>
        <v>0</v>
      </c>
      <c r="J27" s="79">
        <f>Goes!$I153</f>
        <v>0</v>
      </c>
      <c r="K27" s="81">
        <f t="shared" si="4"/>
        <v>7341</v>
      </c>
      <c r="L27" s="81">
        <f t="shared" si="5"/>
        <v>7</v>
      </c>
      <c r="M27" s="82">
        <f t="shared" si="6"/>
        <v>1048.7142857142858</v>
      </c>
      <c r="N27" s="82">
        <f t="shared" si="7"/>
        <v>209.74285714285716</v>
      </c>
    </row>
    <row r="31" spans="1:11" ht="12.75" customHeight="1">
      <c r="A31" s="8"/>
      <c r="B31" s="85" t="s">
        <v>24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1:11" ht="12.75" customHeight="1">
      <c r="A32" s="8"/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11" ht="15">
      <c r="A33" s="10"/>
      <c r="B33" s="10" t="s">
        <v>18</v>
      </c>
      <c r="C33" s="10" t="s">
        <v>19</v>
      </c>
      <c r="D33" s="10"/>
      <c r="E33" s="10"/>
      <c r="F33" s="8"/>
      <c r="G33" s="8"/>
      <c r="H33" s="11"/>
      <c r="I33" s="12"/>
      <c r="J33" s="12"/>
      <c r="K33" s="12"/>
    </row>
    <row r="34" spans="1:11" ht="15">
      <c r="A34" s="14"/>
      <c r="B34" s="14" t="s">
        <v>27</v>
      </c>
      <c r="C34" s="15" t="s">
        <v>2</v>
      </c>
      <c r="D34" s="15" t="s">
        <v>3</v>
      </c>
      <c r="E34" s="15" t="s">
        <v>4</v>
      </c>
      <c r="F34" s="15" t="s">
        <v>5</v>
      </c>
      <c r="G34" s="15" t="s">
        <v>6</v>
      </c>
      <c r="H34" s="15" t="s">
        <v>7</v>
      </c>
      <c r="I34" s="16" t="s">
        <v>8</v>
      </c>
      <c r="J34" s="17" t="s">
        <v>16</v>
      </c>
      <c r="K34" s="9" t="s">
        <v>0</v>
      </c>
    </row>
    <row r="35" spans="2:13" ht="12.75">
      <c r="B35" s="76" t="s">
        <v>37</v>
      </c>
      <c r="C35" s="77">
        <f>Klercq!C19</f>
        <v>18</v>
      </c>
      <c r="D35" s="77">
        <f>Klercq!D19</f>
        <v>0</v>
      </c>
      <c r="E35" s="77">
        <f>Klercq!E19</f>
        <v>0</v>
      </c>
      <c r="F35" s="77">
        <f>Klercq!F19</f>
        <v>0</v>
      </c>
      <c r="G35" s="77">
        <f>Klercq!G19</f>
        <v>0</v>
      </c>
      <c r="H35" s="77">
        <f>Klercq!H19</f>
        <v>0</v>
      </c>
      <c r="I35" s="77">
        <f>Klercq!I19</f>
        <v>0</v>
      </c>
      <c r="J35" s="77">
        <f>Klercq!J19</f>
        <v>0</v>
      </c>
      <c r="K35" s="22">
        <f aca="true" t="shared" si="8" ref="K35:K42">SUM(C35:J35)</f>
        <v>18</v>
      </c>
      <c r="M35" s="2"/>
    </row>
    <row r="36" spans="2:13" ht="12.75">
      <c r="B36" s="76" t="s">
        <v>38</v>
      </c>
      <c r="C36" s="77">
        <f>Tilburg!C19</f>
        <v>7</v>
      </c>
      <c r="D36" s="77">
        <f>Tilburg!D19</f>
        <v>0</v>
      </c>
      <c r="E36" s="77">
        <f>Tilburg!E19</f>
        <v>0</v>
      </c>
      <c r="F36" s="77">
        <f>Tilburg!F19</f>
        <v>0</v>
      </c>
      <c r="G36" s="77">
        <f>Tilburg!G19</f>
        <v>0</v>
      </c>
      <c r="H36" s="77">
        <f>Tilburg!H19</f>
        <v>0</v>
      </c>
      <c r="I36" s="77">
        <f>Tilburg!I19</f>
        <v>0</v>
      </c>
      <c r="J36" s="77">
        <f>Tilburg!J19</f>
        <v>0</v>
      </c>
      <c r="K36" s="22">
        <f t="shared" si="8"/>
        <v>7</v>
      </c>
      <c r="M36" s="2"/>
    </row>
    <row r="37" spans="2:13" ht="12.75">
      <c r="B37" s="76" t="s">
        <v>39</v>
      </c>
      <c r="C37" s="77">
        <f>Scheveningen!C19</f>
        <v>20</v>
      </c>
      <c r="D37" s="77">
        <f>Scheveningen!D19</f>
        <v>0</v>
      </c>
      <c r="E37" s="77">
        <f>Scheveningen!E19</f>
        <v>0</v>
      </c>
      <c r="F37" s="77">
        <f>Scheveningen!F19</f>
        <v>0</v>
      </c>
      <c r="G37" s="77">
        <f>Scheveningen!G19</f>
        <v>0</v>
      </c>
      <c r="H37" s="77">
        <f>Scheveningen!H19</f>
        <v>0</v>
      </c>
      <c r="I37" s="77">
        <f>Scheveningen!I19</f>
        <v>0</v>
      </c>
      <c r="J37" s="77">
        <f>Scheveningen!J19</f>
        <v>0</v>
      </c>
      <c r="K37" s="22">
        <f t="shared" si="8"/>
        <v>20</v>
      </c>
      <c r="M37" s="2"/>
    </row>
    <row r="38" spans="2:13" ht="12.75">
      <c r="B38" s="76" t="s">
        <v>40</v>
      </c>
      <c r="C38" s="77">
        <f>Stardust!C19</f>
        <v>17</v>
      </c>
      <c r="D38" s="77">
        <f>Stardust!D19</f>
        <v>0</v>
      </c>
      <c r="E38" s="77">
        <f>Stardust!E19</f>
        <v>0</v>
      </c>
      <c r="F38" s="77">
        <f>Stardust!F19</f>
        <v>0</v>
      </c>
      <c r="G38" s="77">
        <f>Stardust!G19</f>
        <v>0</v>
      </c>
      <c r="H38" s="77">
        <f>Stardust!H19</f>
        <v>0</v>
      </c>
      <c r="I38" s="77">
        <f>Stardust!I19</f>
        <v>0</v>
      </c>
      <c r="J38" s="77">
        <f>Stardust!J19</f>
        <v>0</v>
      </c>
      <c r="K38" s="22">
        <f t="shared" si="8"/>
        <v>17</v>
      </c>
      <c r="M38" s="2"/>
    </row>
    <row r="39" spans="2:13" ht="12.75">
      <c r="B39" s="76" t="s">
        <v>36</v>
      </c>
      <c r="C39" s="77">
        <f>Stout!C19</f>
        <v>8</v>
      </c>
      <c r="D39" s="77">
        <f>Stout!D19</f>
        <v>0</v>
      </c>
      <c r="E39" s="77">
        <f>Stout!E19</f>
        <v>0</v>
      </c>
      <c r="F39" s="77">
        <f>Stout!F19</f>
        <v>0</v>
      </c>
      <c r="G39" s="77">
        <f>Stout!G19</f>
        <v>0</v>
      </c>
      <c r="H39" s="77">
        <f>Stout!H19</f>
        <v>0</v>
      </c>
      <c r="I39" s="77">
        <f>Stout!I19</f>
        <v>0</v>
      </c>
      <c r="J39" s="77">
        <f>Stout!J19</f>
        <v>0</v>
      </c>
      <c r="K39" s="22">
        <f t="shared" si="8"/>
        <v>8</v>
      </c>
      <c r="M39" s="2"/>
    </row>
    <row r="40" spans="2:11" ht="12.75">
      <c r="B40" s="76" t="s">
        <v>41</v>
      </c>
      <c r="C40" s="77">
        <f>Bowlingwinkel!C19</f>
        <v>15</v>
      </c>
      <c r="D40" s="77">
        <f>Bowlingwinkel!D19</f>
        <v>0</v>
      </c>
      <c r="E40" s="77">
        <f>Bowlingwinkel!E19</f>
        <v>0</v>
      </c>
      <c r="F40" s="77">
        <f>Bowlingwinkel!F19</f>
        <v>0</v>
      </c>
      <c r="G40" s="77">
        <f>Bowlingwinkel!G19</f>
        <v>0</v>
      </c>
      <c r="H40" s="77">
        <f>Bowlingwinkel!H19</f>
        <v>0</v>
      </c>
      <c r="I40" s="77">
        <f>Bowlingwinkel!I19</f>
        <v>0</v>
      </c>
      <c r="J40" s="77">
        <f>Bowlingwinkel!J19</f>
        <v>0</v>
      </c>
      <c r="K40" s="22">
        <f t="shared" si="8"/>
        <v>15</v>
      </c>
    </row>
    <row r="41" spans="2:11" ht="12.75">
      <c r="B41" s="76" t="s">
        <v>42</v>
      </c>
      <c r="C41" s="77">
        <f>Kaatje!C19</f>
        <v>1</v>
      </c>
      <c r="D41" s="77">
        <f>Kaatje!D19</f>
        <v>0</v>
      </c>
      <c r="E41" s="77">
        <f>Kaatje!E19</f>
        <v>0</v>
      </c>
      <c r="F41" s="77">
        <f>Kaatje!F19</f>
        <v>0</v>
      </c>
      <c r="G41" s="77">
        <f>Kaatje!G19</f>
        <v>0</v>
      </c>
      <c r="H41" s="77">
        <f>Kaatje!H19</f>
        <v>0</v>
      </c>
      <c r="I41" s="77">
        <f>Kaatje!I19</f>
        <v>0</v>
      </c>
      <c r="J41" s="77">
        <f>Kaatje!J19</f>
        <v>0</v>
      </c>
      <c r="K41" s="22">
        <f t="shared" si="8"/>
        <v>1</v>
      </c>
    </row>
    <row r="42" spans="1:11" ht="13.5" thickBot="1">
      <c r="A42" s="80"/>
      <c r="B42" s="78" t="s">
        <v>43</v>
      </c>
      <c r="C42" s="79">
        <f>Goes!C19</f>
        <v>8</v>
      </c>
      <c r="D42" s="79">
        <f>Goes!D19</f>
        <v>0</v>
      </c>
      <c r="E42" s="79">
        <f>Goes!E19</f>
        <v>0</v>
      </c>
      <c r="F42" s="79">
        <f>Goes!F19</f>
        <v>0</v>
      </c>
      <c r="G42" s="79">
        <f>Goes!G19</f>
        <v>0</v>
      </c>
      <c r="H42" s="79">
        <f>Goes!H19</f>
        <v>0</v>
      </c>
      <c r="I42" s="79">
        <f>Goes!I19</f>
        <v>0</v>
      </c>
      <c r="J42" s="79">
        <f>Goes!J19</f>
        <v>0</v>
      </c>
      <c r="K42" s="81">
        <f t="shared" si="8"/>
        <v>8</v>
      </c>
    </row>
  </sheetData>
  <mergeCells count="3">
    <mergeCell ref="B1:M2"/>
    <mergeCell ref="B16:M17"/>
    <mergeCell ref="B31:K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Germanischer Lloyd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surveyor</dc:creator>
  <cp:keywords/>
  <dc:description/>
  <cp:lastModifiedBy>Mike</cp:lastModifiedBy>
  <cp:lastPrinted>2008-02-18T14:36:27Z</cp:lastPrinted>
  <dcterms:created xsi:type="dcterms:W3CDTF">2007-11-22T12:12:31Z</dcterms:created>
  <dcterms:modified xsi:type="dcterms:W3CDTF">2008-09-28T20:31:46Z</dcterms:modified>
  <cp:category/>
  <cp:version/>
  <cp:contentType/>
  <cp:contentStatus/>
</cp:coreProperties>
</file>