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3635" windowHeight="8970" activeTab="0"/>
  </bookViews>
  <sheets>
    <sheet name="Stand " sheetId="1" r:id="rId1"/>
    <sheet name="Bowl-Fun" sheetId="2" r:id="rId2"/>
    <sheet name="BT Huizen" sheetId="3" r:id="rId3"/>
    <sheet name="Bison" sheetId="4" r:id="rId4"/>
    <sheet name="BEP de Veenpoort" sheetId="5" r:id="rId5"/>
    <sheet name="Procility" sheetId="6" r:id="rId6"/>
    <sheet name="TVM Westerpark" sheetId="7" r:id="rId7"/>
    <sheet name="Royal Star" sheetId="8" r:id="rId8"/>
    <sheet name="Zutphen" sheetId="9" r:id="rId9"/>
  </sheets>
  <definedNames/>
  <calcPr fullCalcOnLoad="1"/>
</workbook>
</file>

<file path=xl/sharedStrings.xml><?xml version="1.0" encoding="utf-8"?>
<sst xmlns="http://schemas.openxmlformats.org/spreadsheetml/2006/main" count="1600" uniqueCount="131">
  <si>
    <t>pasnr</t>
  </si>
  <si>
    <t>naam</t>
  </si>
  <si>
    <t>totaal</t>
  </si>
  <si>
    <t>games</t>
  </si>
  <si>
    <t>pinfall</t>
  </si>
  <si>
    <t>gemid.</t>
  </si>
  <si>
    <t>game</t>
  </si>
  <si>
    <t>Pinfall</t>
  </si>
  <si>
    <t>Pinfall tegenstander</t>
  </si>
  <si>
    <t>Punten</t>
  </si>
  <si>
    <t>EC Zantinge</t>
  </si>
  <si>
    <t>EP de Jong</t>
  </si>
  <si>
    <t>C. Kuiper</t>
  </si>
  <si>
    <t>CJK Aardema</t>
  </si>
  <si>
    <t>E van Delden</t>
  </si>
  <si>
    <t>W Driezes</t>
  </si>
  <si>
    <t>M Aardema</t>
  </si>
  <si>
    <t>N Sanders</t>
  </si>
  <si>
    <t>H Boxem</t>
  </si>
  <si>
    <t>C Veendorp</t>
  </si>
  <si>
    <t>Bowl en Fun</t>
  </si>
  <si>
    <t>1e speeldag nationale league HK1 1 oktober 2006 te Zaandam</t>
  </si>
  <si>
    <t>2e speeldag nationale league HK1 5 november 2006 te Emmen</t>
  </si>
  <si>
    <t>3e speeldag nationale league HK1 3 december 2006 te Haarlem</t>
  </si>
  <si>
    <t>4e speeldag nationale league HK1 14 januari 2007 te Zoetermeer</t>
  </si>
  <si>
    <t>5e speeldag nationale league HK1 4 februari 2007 te Huizen</t>
  </si>
  <si>
    <t>6e speeldag nationale league HK1 4 maart 2007 te Veendam</t>
  </si>
  <si>
    <t>1e Play-Off dag nationale league HK1 01 april 2007 te Amsterdam K</t>
  </si>
  <si>
    <t>2e Play-Off dag nationale league HK1 06 mei 2007 te Zutphen</t>
  </si>
  <si>
    <t>Tegenstander</t>
  </si>
  <si>
    <t>Zutphen</t>
  </si>
  <si>
    <t>Bison</t>
  </si>
  <si>
    <t>Veenpoort</t>
  </si>
  <si>
    <t>Procility</t>
  </si>
  <si>
    <t>TVM</t>
  </si>
  <si>
    <t>Huizen</t>
  </si>
  <si>
    <t>Royal S</t>
  </si>
  <si>
    <t>P vd Heide</t>
  </si>
  <si>
    <t>Hotel Intell Zutphen</t>
  </si>
  <si>
    <t>JNM de Vries</t>
  </si>
  <si>
    <t>MA van Haastert</t>
  </si>
  <si>
    <t>KJL Reeuwijk</t>
  </si>
  <si>
    <t>J Th Cornelisse</t>
  </si>
  <si>
    <t>BT Huizen</t>
  </si>
  <si>
    <t>ETD Bong</t>
  </si>
  <si>
    <t>M Jacobs</t>
  </si>
  <si>
    <t>CW Cheung</t>
  </si>
  <si>
    <t>L Hendriks</t>
  </si>
  <si>
    <t>Royal Star</t>
  </si>
  <si>
    <t>M Snelting</t>
  </si>
  <si>
    <t>AC Kleijer</t>
  </si>
  <si>
    <t>FR Podt</t>
  </si>
  <si>
    <t>D Veldman</t>
  </si>
  <si>
    <t>J de Hoogen</t>
  </si>
  <si>
    <t>M Bouwknegt</t>
  </si>
  <si>
    <t>J Jahn</t>
  </si>
  <si>
    <t>H Zweers</t>
  </si>
  <si>
    <t>M Meegdes</t>
  </si>
  <si>
    <t>ED Nap</t>
  </si>
  <si>
    <t>AC de Vries</t>
  </si>
  <si>
    <t>R Geeris</t>
  </si>
  <si>
    <t>M Wouters</t>
  </si>
  <si>
    <t>D Wouters</t>
  </si>
  <si>
    <t>M van der Zee</t>
  </si>
  <si>
    <t>VJG Middendorp</t>
  </si>
  <si>
    <t>JI Groote</t>
  </si>
  <si>
    <t>Westerpark</t>
  </si>
  <si>
    <t>R van Baak</t>
  </si>
  <si>
    <t>MDW Hendriks</t>
  </si>
  <si>
    <t>S Dieben</t>
  </si>
  <si>
    <t>R Gooyers</t>
  </si>
  <si>
    <t>EP kok</t>
  </si>
  <si>
    <t>RTG de Wendt</t>
  </si>
  <si>
    <t>M Deckers</t>
  </si>
  <si>
    <t>H Oudes</t>
  </si>
  <si>
    <t>J Jonk</t>
  </si>
  <si>
    <t>W Kok</t>
  </si>
  <si>
    <t>EH de Bel</t>
  </si>
  <si>
    <t>H Kazemier</t>
  </si>
  <si>
    <t>JJ van der Ploeg</t>
  </si>
  <si>
    <t>RJ de Ruiter</t>
  </si>
  <si>
    <t>R Kloen</t>
  </si>
  <si>
    <t>T Panneman</t>
  </si>
  <si>
    <t>B Reitsma</t>
  </si>
  <si>
    <t>E Vermanen</t>
  </si>
  <si>
    <t>BEP de Veenpoort</t>
  </si>
  <si>
    <t>Games</t>
  </si>
  <si>
    <t>Gem</t>
  </si>
  <si>
    <t>Pasnr</t>
  </si>
  <si>
    <t>Naam</t>
  </si>
  <si>
    <t>Gem.</t>
  </si>
  <si>
    <t>Bowl &amp; Fun</t>
  </si>
  <si>
    <t>Bep</t>
  </si>
  <si>
    <t>Royal</t>
  </si>
  <si>
    <t>Bowl&amp;Fun</t>
  </si>
  <si>
    <t>BEP</t>
  </si>
  <si>
    <t>TVM Westerpark</t>
  </si>
  <si>
    <t>Hotel Intell</t>
  </si>
  <si>
    <t>Teamnaam</t>
  </si>
  <si>
    <t>C Kuiper</t>
  </si>
  <si>
    <t>M Reker</t>
  </si>
  <si>
    <t>F Maarse</t>
  </si>
  <si>
    <t>G de Graaf</t>
  </si>
  <si>
    <t>E van Leijenhorst</t>
  </si>
  <si>
    <t>H van Raay</t>
  </si>
  <si>
    <t>J Jacobs</t>
  </si>
  <si>
    <t>A Buijs</t>
  </si>
  <si>
    <t>A Krol</t>
  </si>
  <si>
    <t>J Guds</t>
  </si>
  <si>
    <t>B Sievers</t>
  </si>
  <si>
    <t>R Dergent</t>
  </si>
  <si>
    <t>M Reimerink</t>
  </si>
  <si>
    <t>A Sikora</t>
  </si>
  <si>
    <t>R Eysink</t>
  </si>
  <si>
    <t>E Bosch</t>
  </si>
  <si>
    <t>P Uyterwijk</t>
  </si>
  <si>
    <t>P Korf</t>
  </si>
  <si>
    <t>P Gijsbers</t>
  </si>
  <si>
    <t>FAR de Koning</t>
  </si>
  <si>
    <t>V Wijgman</t>
  </si>
  <si>
    <t>Zaandam</t>
  </si>
  <si>
    <t>Emmen</t>
  </si>
  <si>
    <t>Haarlem</t>
  </si>
  <si>
    <t>Zoetermeer</t>
  </si>
  <si>
    <t>Veendam</t>
  </si>
  <si>
    <t>Amsterdam K</t>
  </si>
  <si>
    <t>S Baumann</t>
  </si>
  <si>
    <t>P. Hoekstra</t>
  </si>
  <si>
    <t>Pinfall tegen:</t>
  </si>
  <si>
    <t>Verschil:</t>
  </si>
  <si>
    <t>Bowlinghuis:</t>
  </si>
</sst>
</file>

<file path=xl/styles.xml><?xml version="1.0" encoding="utf-8"?>
<styleSheet xmlns="http://schemas.openxmlformats.org/spreadsheetml/2006/main">
  <numFmts count="13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_-* #,##0_-;_-* #,##0\-;_-* &quot;-&quot;??_-;_-@_-"/>
    <numFmt numFmtId="165" formatCode="000000"/>
    <numFmt numFmtId="166" formatCode="#,##0_ ;\-#,##0\ "/>
    <numFmt numFmtId="167" formatCode="0_ ;\-0\ "/>
    <numFmt numFmtId="168" formatCode="0.0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0" xfId="0" applyNumberFormat="1" applyAlignment="1">
      <alignment/>
    </xf>
    <xf numFmtId="0" fontId="0" fillId="0" borderId="0" xfId="0" applyFont="1" applyFill="1" applyBorder="1" applyAlignment="1">
      <alignment horizontal="center"/>
    </xf>
    <xf numFmtId="43" fontId="0" fillId="0" borderId="0" xfId="16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2" fontId="0" fillId="0" borderId="0" xfId="0" applyNumberFormat="1" applyAlignment="1">
      <alignment/>
    </xf>
    <xf numFmtId="0" fontId="1" fillId="3" borderId="1" xfId="0" applyFont="1" applyFill="1" applyBorder="1" applyAlignment="1">
      <alignment/>
    </xf>
    <xf numFmtId="0" fontId="0" fillId="0" borderId="1" xfId="0" applyFill="1" applyBorder="1" applyAlignment="1">
      <alignment/>
    </xf>
    <xf numFmtId="2" fontId="0" fillId="0" borderId="1" xfId="0" applyNumberFormat="1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2" fontId="1" fillId="3" borderId="1" xfId="0" applyNumberFormat="1" applyFont="1" applyFill="1" applyBorder="1" applyAlignment="1">
      <alignment/>
    </xf>
    <xf numFmtId="43" fontId="0" fillId="0" borderId="2" xfId="0" applyNumberFormat="1" applyFill="1" applyBorder="1" applyAlignment="1">
      <alignment/>
    </xf>
    <xf numFmtId="167" fontId="0" fillId="0" borderId="2" xfId="0" applyNumberFormat="1" applyFill="1" applyBorder="1" applyAlignment="1">
      <alignment/>
    </xf>
    <xf numFmtId="2" fontId="0" fillId="0" borderId="2" xfId="0" applyNumberFormat="1" applyFill="1" applyBorder="1" applyAlignment="1">
      <alignment/>
    </xf>
    <xf numFmtId="2" fontId="0" fillId="0" borderId="3" xfId="0" applyNumberFormat="1" applyFill="1" applyBorder="1" applyAlignment="1">
      <alignment/>
    </xf>
    <xf numFmtId="167" fontId="0" fillId="0" borderId="4" xfId="0" applyNumberFormat="1" applyFill="1" applyBorder="1" applyAlignment="1">
      <alignment/>
    </xf>
    <xf numFmtId="2" fontId="0" fillId="0" borderId="4" xfId="0" applyNumberFormat="1" applyFill="1" applyBorder="1" applyAlignment="1">
      <alignment/>
    </xf>
    <xf numFmtId="43" fontId="0" fillId="0" borderId="0" xfId="16" applyFont="1" applyAlignment="1">
      <alignment horizontal="center"/>
    </xf>
    <xf numFmtId="0" fontId="0" fillId="0" borderId="1" xfId="0" applyBorder="1" applyAlignment="1">
      <alignment/>
    </xf>
    <xf numFmtId="43" fontId="0" fillId="0" borderId="4" xfId="0" applyNumberFormat="1" applyFill="1" applyBorder="1" applyAlignment="1">
      <alignment horizontal="left"/>
    </xf>
    <xf numFmtId="0" fontId="0" fillId="4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workbookViewId="0" topLeftCell="A1">
      <selection activeCell="G26" sqref="G26"/>
    </sheetView>
  </sheetViews>
  <sheetFormatPr defaultColWidth="9.140625" defaultRowHeight="12.75"/>
  <cols>
    <col min="1" max="1" width="16.57421875" style="0" bestFit="1" customWidth="1"/>
    <col min="2" max="2" width="15.8515625" style="0" bestFit="1" customWidth="1"/>
    <col min="3" max="4" width="10.28125" style="0" customWidth="1"/>
    <col min="5" max="5" width="10.28125" style="12" customWidth="1"/>
    <col min="6" max="6" width="13.7109375" style="0" customWidth="1"/>
    <col min="7" max="7" width="12.57421875" style="0" customWidth="1"/>
  </cols>
  <sheetData>
    <row r="1" spans="1:7" ht="12.75">
      <c r="A1" s="13" t="s">
        <v>98</v>
      </c>
      <c r="B1" s="13" t="s">
        <v>9</v>
      </c>
      <c r="C1" s="13" t="s">
        <v>86</v>
      </c>
      <c r="D1" s="13" t="s">
        <v>7</v>
      </c>
      <c r="E1" s="13" t="s">
        <v>90</v>
      </c>
      <c r="F1" s="13" t="s">
        <v>128</v>
      </c>
      <c r="G1" s="13" t="s">
        <v>129</v>
      </c>
    </row>
    <row r="2" spans="1:7" ht="12.75">
      <c r="A2" s="26" t="s">
        <v>85</v>
      </c>
      <c r="B2" s="26">
        <v>66</v>
      </c>
      <c r="C2" s="26">
        <v>270</v>
      </c>
      <c r="D2" s="26">
        <v>53695</v>
      </c>
      <c r="E2" s="26">
        <v>198.87037037037038</v>
      </c>
      <c r="F2" s="14">
        <v>52479</v>
      </c>
      <c r="G2" s="26">
        <f>+D2-F2</f>
        <v>1216</v>
      </c>
    </row>
    <row r="3" spans="1:7" ht="12.75">
      <c r="A3" s="26" t="s">
        <v>96</v>
      </c>
      <c r="B3" s="26">
        <v>64</v>
      </c>
      <c r="C3" s="26">
        <v>270</v>
      </c>
      <c r="D3" s="26">
        <v>54259</v>
      </c>
      <c r="E3" s="26">
        <v>200.95925925925926</v>
      </c>
      <c r="F3" s="14">
        <v>52760</v>
      </c>
      <c r="G3" s="26">
        <f>+D3-F3</f>
        <v>1499</v>
      </c>
    </row>
    <row r="4" spans="1:7" ht="12.75">
      <c r="A4" s="26" t="s">
        <v>31</v>
      </c>
      <c r="B4" s="26">
        <v>62</v>
      </c>
      <c r="C4" s="26">
        <v>270</v>
      </c>
      <c r="D4" s="26">
        <v>52745</v>
      </c>
      <c r="E4" s="26">
        <v>195.35185185185185</v>
      </c>
      <c r="F4" s="14">
        <v>52356</v>
      </c>
      <c r="G4" s="26">
        <f>+D4-F4</f>
        <v>389</v>
      </c>
    </row>
    <row r="5" spans="1:7" ht="12.75">
      <c r="A5" s="26" t="s">
        <v>48</v>
      </c>
      <c r="B5" s="26">
        <v>50</v>
      </c>
      <c r="C5" s="26">
        <v>270</v>
      </c>
      <c r="D5" s="26">
        <v>52981</v>
      </c>
      <c r="E5" s="26">
        <v>196.22592592592594</v>
      </c>
      <c r="F5" s="14">
        <v>52583</v>
      </c>
      <c r="G5" s="26">
        <f>+D5-F5</f>
        <v>398</v>
      </c>
    </row>
    <row r="6" spans="1:7" ht="12.75">
      <c r="A6" s="14"/>
      <c r="B6" s="14"/>
      <c r="C6" s="14"/>
      <c r="D6" s="14"/>
      <c r="E6" s="15"/>
      <c r="F6" s="26"/>
      <c r="G6" s="26"/>
    </row>
    <row r="7" spans="1:7" ht="12.75">
      <c r="A7" s="26" t="s">
        <v>33</v>
      </c>
      <c r="B7" s="26">
        <v>60</v>
      </c>
      <c r="C7" s="26">
        <v>270</v>
      </c>
      <c r="D7" s="26">
        <v>51670</v>
      </c>
      <c r="E7" s="26">
        <v>191.37037037037038</v>
      </c>
      <c r="F7" s="14">
        <v>51438</v>
      </c>
      <c r="G7" s="26">
        <f>+D7-F7</f>
        <v>232</v>
      </c>
    </row>
    <row r="8" spans="1:7" ht="12.75">
      <c r="A8" s="26" t="s">
        <v>35</v>
      </c>
      <c r="B8" s="26">
        <v>48</v>
      </c>
      <c r="C8" s="26">
        <v>270</v>
      </c>
      <c r="D8" s="26">
        <v>51734</v>
      </c>
      <c r="E8" s="26">
        <v>191.6074074074074</v>
      </c>
      <c r="F8" s="14">
        <v>52469</v>
      </c>
      <c r="G8" s="26">
        <f>+D8-F8</f>
        <v>-735</v>
      </c>
    </row>
    <row r="9" spans="1:7" ht="12.75">
      <c r="A9" s="26" t="s">
        <v>91</v>
      </c>
      <c r="B9" s="26">
        <v>46</v>
      </c>
      <c r="C9" s="26">
        <v>270</v>
      </c>
      <c r="D9" s="26">
        <v>50803</v>
      </c>
      <c r="E9" s="26">
        <v>188.15925925925927</v>
      </c>
      <c r="F9" s="14">
        <v>52064</v>
      </c>
      <c r="G9" s="26">
        <f>+D9-F9</f>
        <v>-1261</v>
      </c>
    </row>
    <row r="10" spans="1:7" ht="12.75">
      <c r="A10" s="26" t="s">
        <v>97</v>
      </c>
      <c r="B10" s="26">
        <v>36</v>
      </c>
      <c r="C10" s="26">
        <v>270</v>
      </c>
      <c r="D10" s="26">
        <v>50819</v>
      </c>
      <c r="E10" s="26">
        <v>188.21851851851852</v>
      </c>
      <c r="F10" s="14">
        <v>52557</v>
      </c>
      <c r="G10" s="26">
        <f>+D10-F10</f>
        <v>-1738</v>
      </c>
    </row>
    <row r="12" spans="1:9" ht="12.75">
      <c r="A12" s="13" t="s">
        <v>88</v>
      </c>
      <c r="B12" s="13" t="s">
        <v>89</v>
      </c>
      <c r="C12" s="13" t="s">
        <v>86</v>
      </c>
      <c r="D12" s="13" t="s">
        <v>7</v>
      </c>
      <c r="E12" s="18" t="s">
        <v>90</v>
      </c>
      <c r="G12" s="13" t="s">
        <v>130</v>
      </c>
      <c r="H12" s="13" t="s">
        <v>7</v>
      </c>
      <c r="I12" s="13" t="s">
        <v>87</v>
      </c>
    </row>
    <row r="13" spans="1:9" ht="12.75">
      <c r="A13" s="2">
        <v>590053</v>
      </c>
      <c r="B13" s="2" t="s">
        <v>82</v>
      </c>
      <c r="C13" s="11">
        <v>51</v>
      </c>
      <c r="D13" s="11">
        <v>10869</v>
      </c>
      <c r="E13" s="10">
        <v>213.11764705882354</v>
      </c>
      <c r="G13" s="27" t="s">
        <v>120</v>
      </c>
      <c r="H13" s="23">
        <f>+'Bowl-Fun'!K17+'BT Huizen'!K17+Bison!K17+'BEP de Veenpoort'!K17+Procility!K17+'TVM Westerpark'!K17+'Royal Star'!K17+Zutphen!K17</f>
        <v>53764</v>
      </c>
      <c r="I13" s="24">
        <f aca="true" t="shared" si="0" ref="I13:I18">+H13/280</f>
        <v>192.0142857142857</v>
      </c>
    </row>
    <row r="14" spans="1:9" ht="12.75">
      <c r="A14" s="2">
        <v>1105671</v>
      </c>
      <c r="B14" s="2" t="s">
        <v>72</v>
      </c>
      <c r="C14" s="11">
        <v>51</v>
      </c>
      <c r="D14" s="11">
        <v>10612</v>
      </c>
      <c r="E14" s="10">
        <v>208.07843137254903</v>
      </c>
      <c r="G14" s="19" t="s">
        <v>121</v>
      </c>
      <c r="H14" s="20">
        <f>+'Bowl-Fun'!K39+'BT Huizen'!K39+Bison!K39+'BEP de Veenpoort'!K39+Procility!K39+'TVM Westerpark'!K39+'Royal Star'!K39+Zutphen!K39</f>
        <v>53989</v>
      </c>
      <c r="I14" s="21">
        <f t="shared" si="0"/>
        <v>192.81785714285715</v>
      </c>
    </row>
    <row r="15" spans="1:9" ht="12.75">
      <c r="A15" s="2">
        <v>749486</v>
      </c>
      <c r="B15" s="2" t="s">
        <v>59</v>
      </c>
      <c r="C15" s="11">
        <v>51</v>
      </c>
      <c r="D15" s="11">
        <v>10601</v>
      </c>
      <c r="E15" s="10">
        <v>207.86274509803923</v>
      </c>
      <c r="G15" s="16" t="s">
        <v>122</v>
      </c>
      <c r="H15" s="16">
        <f>+'Bowl-Fun'!K59+'BT Huizen'!K59+Bison!K59+'BEP de Veenpoort'!K59+Procility!K59+'TVM Westerpark'!K59+'Royal Star'!K59+Zutphen!K59</f>
        <v>52410</v>
      </c>
      <c r="I15" s="21">
        <f t="shared" si="0"/>
        <v>187.17857142857142</v>
      </c>
    </row>
    <row r="16" spans="1:9" ht="12.75">
      <c r="A16" s="2">
        <v>830623</v>
      </c>
      <c r="B16" s="2" t="s">
        <v>61</v>
      </c>
      <c r="C16" s="11">
        <v>50</v>
      </c>
      <c r="D16" s="11">
        <v>10357</v>
      </c>
      <c r="E16" s="10">
        <v>207.14</v>
      </c>
      <c r="G16" s="16" t="s">
        <v>123</v>
      </c>
      <c r="H16" s="16">
        <f>+'Bowl-Fun'!K79+'BT Huizen'!K79+Bison!K79+'BEP de Veenpoort'!K79+Procility!K79+'TVM Westerpark'!K79+'Royal Star'!K79+Zutphen!K79</f>
        <v>54844</v>
      </c>
      <c r="I16" s="21">
        <f t="shared" si="0"/>
        <v>195.87142857142857</v>
      </c>
    </row>
    <row r="17" spans="1:9" ht="12.75">
      <c r="A17" s="2">
        <v>499935</v>
      </c>
      <c r="B17" s="2" t="s">
        <v>79</v>
      </c>
      <c r="C17" s="11">
        <v>54</v>
      </c>
      <c r="D17" s="11">
        <v>11172</v>
      </c>
      <c r="E17" s="10">
        <v>206.88888888888889</v>
      </c>
      <c r="G17" s="16" t="s">
        <v>35</v>
      </c>
      <c r="H17" s="16">
        <f>+'Bowl-Fun'!K98+'BT Huizen'!K98+Bison!K98+'BEP de Veenpoort'!K98+Procility!K98+'TVM Westerpark'!K98+'Royal Star'!K98+Zutphen!K98</f>
        <v>56663</v>
      </c>
      <c r="I17" s="21">
        <f t="shared" si="0"/>
        <v>202.36785714285713</v>
      </c>
    </row>
    <row r="18" spans="1:9" ht="12.75">
      <c r="A18" s="2">
        <v>559970</v>
      </c>
      <c r="B18" s="2" t="s">
        <v>107</v>
      </c>
      <c r="C18" s="11">
        <v>46</v>
      </c>
      <c r="D18" s="11">
        <v>9506</v>
      </c>
      <c r="E18" s="10">
        <v>206.65217391304347</v>
      </c>
      <c r="G18" s="16" t="s">
        <v>124</v>
      </c>
      <c r="H18" s="16">
        <f>+'Bowl-Fun'!K117+'BT Huizen'!K117+Bison!K117+'BEP de Veenpoort'!K117+Procility!K117+'TVM Westerpark'!K117+'Royal Star'!K117+Zutphen!K117</f>
        <v>55924</v>
      </c>
      <c r="I18" s="21">
        <f t="shared" si="0"/>
        <v>199.72857142857143</v>
      </c>
    </row>
    <row r="19" spans="1:9" ht="12.75">
      <c r="A19" s="2">
        <v>207438</v>
      </c>
      <c r="B19" s="2" t="s">
        <v>49</v>
      </c>
      <c r="C19" s="11">
        <v>44</v>
      </c>
      <c r="D19" s="11">
        <v>9091</v>
      </c>
      <c r="E19" s="10">
        <v>206.61363636363637</v>
      </c>
      <c r="G19" s="16" t="s">
        <v>125</v>
      </c>
      <c r="H19" s="16">
        <f>+'Bowl-Fun'!K136+'BT Huizen'!K136+Bison!K136+'BEP de Veenpoort'!K136+Procility!K136+'TVM Westerpark'!K136+'Royal Star'!K136+Zutphen!K136</f>
        <v>46491</v>
      </c>
      <c r="I19" s="21">
        <f>+H19/240</f>
        <v>193.7125</v>
      </c>
    </row>
    <row r="20" spans="1:9" ht="12.75">
      <c r="A20" s="2">
        <v>405264</v>
      </c>
      <c r="B20" s="2" t="s">
        <v>110</v>
      </c>
      <c r="C20" s="11">
        <v>39</v>
      </c>
      <c r="D20" s="11">
        <v>8028</v>
      </c>
      <c r="E20" s="10">
        <v>205.84615384615384</v>
      </c>
      <c r="G20" s="17" t="s">
        <v>30</v>
      </c>
      <c r="H20" s="17">
        <f>+'Bowl-Fun'!K155+'BT Huizen'!K155+Bison!K155+'BEP de Veenpoort'!K155+Procility!K155+'TVM Westerpark'!K155+'Royal Star'!K155+Zutphen!K155</f>
        <v>44621</v>
      </c>
      <c r="I20" s="22">
        <f>+H20/240</f>
        <v>185.92083333333332</v>
      </c>
    </row>
    <row r="21" spans="1:5" ht="12.75">
      <c r="A21" s="2">
        <v>293210</v>
      </c>
      <c r="B21" s="2" t="s">
        <v>74</v>
      </c>
      <c r="C21" s="11">
        <v>37</v>
      </c>
      <c r="D21" s="11">
        <v>7532</v>
      </c>
      <c r="E21" s="10">
        <v>203.56756756756758</v>
      </c>
    </row>
    <row r="22" spans="1:5" ht="12.75">
      <c r="A22" s="2">
        <v>65811</v>
      </c>
      <c r="B22" s="2" t="s">
        <v>53</v>
      </c>
      <c r="C22" s="11">
        <v>39</v>
      </c>
      <c r="D22" s="11">
        <v>7881</v>
      </c>
      <c r="E22" s="10">
        <v>202.07692307692307</v>
      </c>
    </row>
    <row r="23" spans="1:5" ht="12.75">
      <c r="A23" s="2">
        <v>434086</v>
      </c>
      <c r="B23" s="2" t="s">
        <v>63</v>
      </c>
      <c r="C23" s="11">
        <v>45</v>
      </c>
      <c r="D23" s="11">
        <v>9068</v>
      </c>
      <c r="E23" s="10">
        <v>201.51111111111112</v>
      </c>
    </row>
    <row r="24" spans="1:5" ht="12.75">
      <c r="A24" s="2">
        <v>944971</v>
      </c>
      <c r="B24" s="2" t="s">
        <v>19</v>
      </c>
      <c r="C24" s="11">
        <v>47</v>
      </c>
      <c r="D24" s="11">
        <v>9451</v>
      </c>
      <c r="E24" s="10">
        <v>201.08510638297872</v>
      </c>
    </row>
    <row r="25" spans="1:5" ht="12.75">
      <c r="A25" s="2">
        <v>706965</v>
      </c>
      <c r="B25" s="2" t="s">
        <v>60</v>
      </c>
      <c r="C25" s="11">
        <v>41</v>
      </c>
      <c r="D25" s="11">
        <v>8211</v>
      </c>
      <c r="E25" s="10">
        <v>200.26829268292684</v>
      </c>
    </row>
    <row r="26" spans="1:5" ht="12.75">
      <c r="A26" s="2">
        <v>834971</v>
      </c>
      <c r="B26" s="2" t="s">
        <v>69</v>
      </c>
      <c r="C26" s="11">
        <v>45</v>
      </c>
      <c r="D26" s="11">
        <v>9010</v>
      </c>
      <c r="E26" s="10">
        <v>200.22222222222223</v>
      </c>
    </row>
    <row r="27" spans="1:5" ht="12.75">
      <c r="A27" s="2">
        <v>405310</v>
      </c>
      <c r="B27" s="2" t="s">
        <v>47</v>
      </c>
      <c r="C27" s="11">
        <v>42</v>
      </c>
      <c r="D27" s="11">
        <v>8374</v>
      </c>
      <c r="E27" s="10">
        <v>199.38095238095238</v>
      </c>
    </row>
    <row r="28" spans="1:5" ht="12.75">
      <c r="A28" s="9">
        <v>673056</v>
      </c>
      <c r="B28" s="9" t="s">
        <v>62</v>
      </c>
      <c r="C28" s="11">
        <v>50</v>
      </c>
      <c r="D28" s="11">
        <v>9927</v>
      </c>
      <c r="E28" s="10">
        <v>198.54</v>
      </c>
    </row>
    <row r="29" spans="1:5" ht="12.75">
      <c r="A29" s="2">
        <v>677981</v>
      </c>
      <c r="B29" s="2" t="s">
        <v>100</v>
      </c>
      <c r="C29" s="11">
        <v>40</v>
      </c>
      <c r="D29" s="11">
        <v>7940</v>
      </c>
      <c r="E29" s="10">
        <v>198.5</v>
      </c>
    </row>
    <row r="30" spans="1:5" ht="12.75">
      <c r="A30" s="9">
        <v>539988</v>
      </c>
      <c r="B30" s="9" t="s">
        <v>115</v>
      </c>
      <c r="C30" s="11">
        <v>35</v>
      </c>
      <c r="D30" s="11">
        <v>6918</v>
      </c>
      <c r="E30" s="10">
        <v>197.65714285714284</v>
      </c>
    </row>
    <row r="31" spans="1:5" ht="12.75">
      <c r="A31" s="2">
        <v>555738</v>
      </c>
      <c r="B31" s="2" t="s">
        <v>14</v>
      </c>
      <c r="C31" s="11">
        <v>33</v>
      </c>
      <c r="D31" s="11">
        <v>6505</v>
      </c>
      <c r="E31" s="10">
        <v>197.12121212121212</v>
      </c>
    </row>
    <row r="32" spans="1:5" ht="12.75">
      <c r="A32" s="2">
        <v>1195697</v>
      </c>
      <c r="B32" s="2" t="s">
        <v>126</v>
      </c>
      <c r="C32" s="11">
        <v>19</v>
      </c>
      <c r="D32" s="11">
        <v>3742</v>
      </c>
      <c r="E32" s="10">
        <v>196.94736842105263</v>
      </c>
    </row>
    <row r="33" spans="1:5" ht="12.75">
      <c r="A33" s="2">
        <v>548022</v>
      </c>
      <c r="B33" s="2" t="s">
        <v>118</v>
      </c>
      <c r="C33" s="11">
        <v>20</v>
      </c>
      <c r="D33" s="11">
        <v>3931</v>
      </c>
      <c r="E33" s="10">
        <v>196.55</v>
      </c>
    </row>
    <row r="34" spans="1:5" ht="12.75">
      <c r="A34" s="2">
        <v>959332</v>
      </c>
      <c r="B34" s="2" t="s">
        <v>77</v>
      </c>
      <c r="C34" s="11">
        <v>24</v>
      </c>
      <c r="D34" s="11">
        <v>4716</v>
      </c>
      <c r="E34" s="10">
        <v>196.5</v>
      </c>
    </row>
    <row r="35" spans="1:5" ht="12.75">
      <c r="A35" s="9">
        <v>842451</v>
      </c>
      <c r="B35" s="9" t="s">
        <v>55</v>
      </c>
      <c r="C35" s="11">
        <v>48</v>
      </c>
      <c r="D35" s="11">
        <v>9385</v>
      </c>
      <c r="E35" s="10">
        <v>195.52083333333334</v>
      </c>
    </row>
    <row r="36" spans="1:5" ht="12.75">
      <c r="A36" s="2">
        <v>494410</v>
      </c>
      <c r="B36" s="2" t="s">
        <v>71</v>
      </c>
      <c r="C36" s="11">
        <v>39</v>
      </c>
      <c r="D36" s="11">
        <v>7622</v>
      </c>
      <c r="E36" s="10">
        <v>195.43589743589743</v>
      </c>
    </row>
    <row r="37" spans="1:5" ht="12.75">
      <c r="A37" s="2">
        <v>239879</v>
      </c>
      <c r="B37" s="2" t="s">
        <v>83</v>
      </c>
      <c r="C37" s="11">
        <v>18</v>
      </c>
      <c r="D37" s="11">
        <v>3510</v>
      </c>
      <c r="E37" s="10">
        <v>195</v>
      </c>
    </row>
    <row r="38" spans="1:5" ht="12.75">
      <c r="A38" s="2">
        <v>674028</v>
      </c>
      <c r="B38" s="2" t="s">
        <v>103</v>
      </c>
      <c r="C38" s="11">
        <v>11</v>
      </c>
      <c r="D38" s="11">
        <v>2144</v>
      </c>
      <c r="E38" s="10">
        <v>194.9090909090909</v>
      </c>
    </row>
    <row r="39" spans="1:5" ht="12.75">
      <c r="A39" s="2">
        <v>38229</v>
      </c>
      <c r="B39" s="2" t="s">
        <v>102</v>
      </c>
      <c r="C39" s="11">
        <v>50</v>
      </c>
      <c r="D39" s="11">
        <v>9715</v>
      </c>
      <c r="E39" s="10">
        <v>194.3</v>
      </c>
    </row>
    <row r="40" spans="1:5" ht="12.75">
      <c r="A40" s="2">
        <v>475106</v>
      </c>
      <c r="B40" s="2" t="s">
        <v>40</v>
      </c>
      <c r="C40" s="11">
        <v>24</v>
      </c>
      <c r="D40" s="11">
        <v>4662</v>
      </c>
      <c r="E40" s="10">
        <v>194.25</v>
      </c>
    </row>
    <row r="41" spans="1:5" ht="12.75">
      <c r="A41" s="2">
        <v>925292</v>
      </c>
      <c r="B41" s="2" t="s">
        <v>117</v>
      </c>
      <c r="C41" s="11">
        <v>46</v>
      </c>
      <c r="D41" s="11">
        <v>8932</v>
      </c>
      <c r="E41" s="10">
        <v>194.17391304347825</v>
      </c>
    </row>
    <row r="42" spans="1:5" ht="12.75">
      <c r="A42" s="2">
        <v>868221</v>
      </c>
      <c r="B42" s="2" t="s">
        <v>113</v>
      </c>
      <c r="C42" s="11">
        <v>44</v>
      </c>
      <c r="D42" s="11">
        <v>8542</v>
      </c>
      <c r="E42" s="10">
        <v>194.13636363636363</v>
      </c>
    </row>
    <row r="43" spans="1:5" ht="12.75">
      <c r="A43" s="2">
        <v>898066</v>
      </c>
      <c r="B43" s="2" t="s">
        <v>45</v>
      </c>
      <c r="C43" s="11">
        <v>45</v>
      </c>
      <c r="D43" s="11">
        <v>8730</v>
      </c>
      <c r="E43" s="10">
        <v>194</v>
      </c>
    </row>
    <row r="44" spans="1:5" ht="12.75">
      <c r="A44" s="2">
        <v>449997</v>
      </c>
      <c r="B44" s="2" t="s">
        <v>108</v>
      </c>
      <c r="C44" s="11">
        <v>20</v>
      </c>
      <c r="D44" s="11">
        <v>3875</v>
      </c>
      <c r="E44" s="10">
        <v>193.75</v>
      </c>
    </row>
    <row r="45" spans="1:5" ht="12.75">
      <c r="A45" s="2">
        <v>8788</v>
      </c>
      <c r="B45" s="2" t="s">
        <v>106</v>
      </c>
      <c r="C45" s="11">
        <v>24</v>
      </c>
      <c r="D45" s="11">
        <v>4645</v>
      </c>
      <c r="E45" s="10">
        <v>193.54166666666666</v>
      </c>
    </row>
    <row r="46" spans="1:5" ht="12.75">
      <c r="A46" s="2">
        <v>44318</v>
      </c>
      <c r="B46" s="2" t="s">
        <v>101</v>
      </c>
      <c r="C46" s="11">
        <v>32</v>
      </c>
      <c r="D46" s="11">
        <v>6183</v>
      </c>
      <c r="E46" s="10">
        <v>193.21875</v>
      </c>
    </row>
    <row r="47" spans="1:5" ht="12.75">
      <c r="A47" s="9">
        <v>973886</v>
      </c>
      <c r="B47" s="9" t="s">
        <v>10</v>
      </c>
      <c r="C47" s="11">
        <v>41</v>
      </c>
      <c r="D47" s="11">
        <v>7857</v>
      </c>
      <c r="E47" s="10">
        <v>191.6341463414634</v>
      </c>
    </row>
    <row r="48" spans="1:5" ht="12.75">
      <c r="A48" s="2">
        <v>410101</v>
      </c>
      <c r="B48" s="2" t="s">
        <v>127</v>
      </c>
      <c r="C48" s="11">
        <v>19</v>
      </c>
      <c r="D48" s="11">
        <v>3615</v>
      </c>
      <c r="E48" s="10">
        <v>190.26315789473685</v>
      </c>
    </row>
    <row r="49" spans="1:5" ht="12.75">
      <c r="A49" s="2">
        <v>707546</v>
      </c>
      <c r="B49" s="2" t="s">
        <v>41</v>
      </c>
      <c r="C49" s="11">
        <v>25</v>
      </c>
      <c r="D49" s="11">
        <v>4750</v>
      </c>
      <c r="E49" s="10">
        <v>190</v>
      </c>
    </row>
    <row r="50" spans="1:5" ht="12.75">
      <c r="A50" s="2">
        <v>20214</v>
      </c>
      <c r="B50" s="2" t="s">
        <v>81</v>
      </c>
      <c r="C50" s="11">
        <v>4</v>
      </c>
      <c r="D50" s="11">
        <v>760</v>
      </c>
      <c r="E50" s="10">
        <v>190</v>
      </c>
    </row>
    <row r="51" spans="1:5" ht="12.75">
      <c r="A51" s="2">
        <v>552682</v>
      </c>
      <c r="B51" s="2" t="s">
        <v>80</v>
      </c>
      <c r="C51" s="11">
        <v>34</v>
      </c>
      <c r="D51" s="11">
        <v>6443</v>
      </c>
      <c r="E51" s="10">
        <v>189.5</v>
      </c>
    </row>
    <row r="52" spans="1:5" ht="12.75">
      <c r="A52" s="2">
        <v>876712</v>
      </c>
      <c r="B52" s="2" t="s">
        <v>17</v>
      </c>
      <c r="C52" s="11">
        <v>25</v>
      </c>
      <c r="D52" s="11">
        <v>4725</v>
      </c>
      <c r="E52" s="10">
        <v>189</v>
      </c>
    </row>
    <row r="53" spans="1:5" ht="12.75">
      <c r="A53" s="2">
        <v>453676</v>
      </c>
      <c r="B53" s="2" t="s">
        <v>78</v>
      </c>
      <c r="C53" s="11">
        <v>47</v>
      </c>
      <c r="D53" s="11">
        <v>8868</v>
      </c>
      <c r="E53" s="10">
        <v>188.68085106382978</v>
      </c>
    </row>
    <row r="54" spans="1:5" ht="12.75">
      <c r="A54" s="2">
        <v>912832</v>
      </c>
      <c r="B54" s="2" t="s">
        <v>76</v>
      </c>
      <c r="C54" s="11">
        <v>16</v>
      </c>
      <c r="D54" s="11">
        <v>3006</v>
      </c>
      <c r="E54" s="10">
        <v>187.875</v>
      </c>
    </row>
    <row r="55" spans="1:5" ht="12.75">
      <c r="A55" s="2">
        <v>696080</v>
      </c>
      <c r="B55" s="2" t="s">
        <v>99</v>
      </c>
      <c r="C55" s="11">
        <v>12</v>
      </c>
      <c r="D55" s="11">
        <v>2253</v>
      </c>
      <c r="E55" s="10">
        <v>187.75</v>
      </c>
    </row>
    <row r="56" spans="1:5" ht="12.75">
      <c r="A56" s="2">
        <v>685208</v>
      </c>
      <c r="B56" s="2" t="s">
        <v>51</v>
      </c>
      <c r="C56" s="11">
        <v>43</v>
      </c>
      <c r="D56" s="11">
        <v>8031</v>
      </c>
      <c r="E56" s="10">
        <v>186.7674418604651</v>
      </c>
    </row>
    <row r="57" spans="1:5" ht="12.75">
      <c r="A57" s="2">
        <v>869104</v>
      </c>
      <c r="B57" s="2" t="s">
        <v>64</v>
      </c>
      <c r="C57" s="11">
        <v>26</v>
      </c>
      <c r="D57" s="11">
        <v>4855</v>
      </c>
      <c r="E57" s="10">
        <v>186.73076923076923</v>
      </c>
    </row>
    <row r="58" spans="1:5" ht="12.75">
      <c r="A58" s="9">
        <v>743992</v>
      </c>
      <c r="B58" s="9" t="s">
        <v>105</v>
      </c>
      <c r="C58" s="11">
        <v>29</v>
      </c>
      <c r="D58" s="11">
        <v>5393</v>
      </c>
      <c r="E58" s="10">
        <v>185.9655172413793</v>
      </c>
    </row>
    <row r="59" spans="1:5" ht="12.75">
      <c r="A59" s="2">
        <v>1089102</v>
      </c>
      <c r="B59" s="2" t="s">
        <v>116</v>
      </c>
      <c r="C59" s="11">
        <v>36</v>
      </c>
      <c r="D59" s="11">
        <v>6692</v>
      </c>
      <c r="E59" s="10">
        <v>185.88888888888889</v>
      </c>
    </row>
    <row r="60" spans="1:5" ht="12.75">
      <c r="A60" s="9">
        <v>2097</v>
      </c>
      <c r="B60" s="9" t="s">
        <v>39</v>
      </c>
      <c r="C60" s="11">
        <v>39</v>
      </c>
      <c r="D60" s="11">
        <v>7238</v>
      </c>
      <c r="E60" s="10">
        <v>185.5897435897436</v>
      </c>
    </row>
    <row r="61" spans="1:5" ht="12.75">
      <c r="A61" s="2">
        <v>361321</v>
      </c>
      <c r="B61" s="2" t="s">
        <v>42</v>
      </c>
      <c r="C61" s="11">
        <v>20</v>
      </c>
      <c r="D61" s="11">
        <v>3709</v>
      </c>
      <c r="E61" s="10">
        <v>185.45</v>
      </c>
    </row>
    <row r="62" spans="1:5" ht="12.75">
      <c r="A62" s="2">
        <v>947245</v>
      </c>
      <c r="B62" s="2" t="s">
        <v>75</v>
      </c>
      <c r="C62" s="11">
        <v>29</v>
      </c>
      <c r="D62" s="11">
        <v>5377</v>
      </c>
      <c r="E62" s="10">
        <v>185.41379310344828</v>
      </c>
    </row>
    <row r="63" spans="1:5" ht="12.75">
      <c r="A63" s="2">
        <v>687480</v>
      </c>
      <c r="B63" s="2" t="s">
        <v>11</v>
      </c>
      <c r="C63" s="11">
        <v>45</v>
      </c>
      <c r="D63" s="11">
        <v>8307</v>
      </c>
      <c r="E63" s="10">
        <v>184.6</v>
      </c>
    </row>
    <row r="64" spans="1:5" ht="12.75">
      <c r="A64" s="2">
        <v>777684</v>
      </c>
      <c r="B64" s="2" t="s">
        <v>73</v>
      </c>
      <c r="C64" s="11">
        <v>13</v>
      </c>
      <c r="D64" s="11">
        <v>2385</v>
      </c>
      <c r="E64" s="10">
        <v>183.46153846153845</v>
      </c>
    </row>
    <row r="65" spans="1:5" ht="12.75">
      <c r="A65" s="2">
        <v>481653</v>
      </c>
      <c r="B65" s="2" t="s">
        <v>68</v>
      </c>
      <c r="C65" s="11">
        <v>35</v>
      </c>
      <c r="D65" s="11">
        <v>6419</v>
      </c>
      <c r="E65" s="10">
        <v>183.4</v>
      </c>
    </row>
    <row r="66" spans="1:5" ht="12.75">
      <c r="A66" s="9">
        <v>529036</v>
      </c>
      <c r="B66" s="9" t="s">
        <v>54</v>
      </c>
      <c r="C66" s="11">
        <v>38</v>
      </c>
      <c r="D66" s="11">
        <v>6956</v>
      </c>
      <c r="E66" s="10">
        <v>183.05263157894737</v>
      </c>
    </row>
    <row r="67" spans="1:5" ht="12.75">
      <c r="A67" s="9">
        <v>117463</v>
      </c>
      <c r="B67" s="9" t="s">
        <v>111</v>
      </c>
      <c r="C67" s="11">
        <v>14</v>
      </c>
      <c r="D67" s="11">
        <v>2557</v>
      </c>
      <c r="E67" s="10">
        <v>182.64285714285714</v>
      </c>
    </row>
    <row r="68" spans="1:5" ht="12.75">
      <c r="A68" s="2">
        <v>547395</v>
      </c>
      <c r="B68" s="2" t="s">
        <v>114</v>
      </c>
      <c r="C68" s="11">
        <v>11</v>
      </c>
      <c r="D68" s="11">
        <v>2009</v>
      </c>
      <c r="E68" s="10">
        <v>182.63636363636363</v>
      </c>
    </row>
    <row r="69" spans="1:5" ht="12.75">
      <c r="A69" s="2">
        <v>515418</v>
      </c>
      <c r="B69" s="2" t="s">
        <v>109</v>
      </c>
      <c r="C69" s="11">
        <v>25</v>
      </c>
      <c r="D69" s="11">
        <v>4565</v>
      </c>
      <c r="E69" s="10">
        <v>182.6</v>
      </c>
    </row>
    <row r="70" spans="1:5" ht="12.75">
      <c r="A70" s="2">
        <v>66192</v>
      </c>
      <c r="B70" s="2" t="s">
        <v>56</v>
      </c>
      <c r="C70" s="11">
        <v>30</v>
      </c>
      <c r="D70" s="11">
        <v>5475</v>
      </c>
      <c r="E70" s="10">
        <v>182.5</v>
      </c>
    </row>
    <row r="71" spans="1:5" ht="12.75">
      <c r="A71" s="2">
        <v>724807</v>
      </c>
      <c r="B71" s="2" t="s">
        <v>44</v>
      </c>
      <c r="C71" s="11">
        <v>6</v>
      </c>
      <c r="D71" s="11">
        <v>1092</v>
      </c>
      <c r="E71" s="10">
        <v>182</v>
      </c>
    </row>
    <row r="72" spans="1:5" ht="12.75">
      <c r="A72" s="2">
        <v>1098454</v>
      </c>
      <c r="B72" s="2" t="s">
        <v>58</v>
      </c>
      <c r="C72" s="11">
        <v>5</v>
      </c>
      <c r="D72" s="11">
        <v>906</v>
      </c>
      <c r="E72" s="10">
        <v>181.2</v>
      </c>
    </row>
    <row r="73" spans="1:5" ht="12.75">
      <c r="A73" s="2">
        <v>875821</v>
      </c>
      <c r="B73" s="2" t="s">
        <v>15</v>
      </c>
      <c r="C73" s="11">
        <v>14</v>
      </c>
      <c r="D73" s="11">
        <v>2531</v>
      </c>
      <c r="E73" s="10">
        <v>180.78571428571428</v>
      </c>
    </row>
    <row r="74" spans="1:5" ht="12.75">
      <c r="A74" s="2">
        <v>751081</v>
      </c>
      <c r="B74" s="2" t="s">
        <v>37</v>
      </c>
      <c r="C74" s="11">
        <v>43</v>
      </c>
      <c r="D74" s="11">
        <v>7726</v>
      </c>
      <c r="E74" s="10">
        <v>179.67441860465115</v>
      </c>
    </row>
    <row r="75" spans="1:5" ht="12.75">
      <c r="A75" s="2">
        <v>718548</v>
      </c>
      <c r="B75" s="2" t="s">
        <v>46</v>
      </c>
      <c r="C75" s="11">
        <v>9</v>
      </c>
      <c r="D75" s="11">
        <v>1609</v>
      </c>
      <c r="E75" s="10">
        <v>178.77777777777777</v>
      </c>
    </row>
    <row r="76" spans="1:5" ht="12.75">
      <c r="A76" s="2">
        <v>896217</v>
      </c>
      <c r="B76" s="2" t="s">
        <v>65</v>
      </c>
      <c r="C76" s="11">
        <v>7</v>
      </c>
      <c r="D76" s="11">
        <v>1240</v>
      </c>
      <c r="E76" s="10">
        <v>177.14285714285714</v>
      </c>
    </row>
    <row r="77" spans="1:5" ht="12.75">
      <c r="A77" s="2">
        <v>841129</v>
      </c>
      <c r="B77" s="2" t="s">
        <v>16</v>
      </c>
      <c r="C77" s="11">
        <v>8</v>
      </c>
      <c r="D77" s="11">
        <v>1412</v>
      </c>
      <c r="E77" s="10">
        <v>176.5</v>
      </c>
    </row>
    <row r="78" spans="1:5" ht="12.75">
      <c r="A78" s="2">
        <v>756504</v>
      </c>
      <c r="B78" s="2" t="s">
        <v>119</v>
      </c>
      <c r="C78" s="11">
        <v>29</v>
      </c>
      <c r="D78" s="11">
        <v>5063</v>
      </c>
      <c r="E78" s="10">
        <v>174.58620689655172</v>
      </c>
    </row>
    <row r="79" spans="1:5" ht="12.75">
      <c r="A79" s="2">
        <v>1070436</v>
      </c>
      <c r="B79" s="2" t="s">
        <v>13</v>
      </c>
      <c r="C79" s="11">
        <v>17</v>
      </c>
      <c r="D79" s="11">
        <v>2948</v>
      </c>
      <c r="E79" s="10">
        <v>173.41176470588235</v>
      </c>
    </row>
    <row r="80" spans="1:5" ht="12.75">
      <c r="A80" s="2">
        <v>644382</v>
      </c>
      <c r="B80" s="2" t="s">
        <v>52</v>
      </c>
      <c r="C80" s="11">
        <v>19</v>
      </c>
      <c r="D80" s="11">
        <v>3279</v>
      </c>
      <c r="E80" s="10">
        <v>172.57894736842104</v>
      </c>
    </row>
    <row r="81" spans="1:5" ht="12.75">
      <c r="A81" s="2">
        <v>925969</v>
      </c>
      <c r="B81" s="2" t="s">
        <v>18</v>
      </c>
      <c r="C81" s="11">
        <v>28</v>
      </c>
      <c r="D81" s="11">
        <v>4814</v>
      </c>
      <c r="E81" s="10">
        <v>171.92857142857142</v>
      </c>
    </row>
    <row r="82" spans="1:5" ht="12.75">
      <c r="A82" s="2">
        <v>796662</v>
      </c>
      <c r="B82" s="2" t="s">
        <v>70</v>
      </c>
      <c r="C82" s="11">
        <v>3</v>
      </c>
      <c r="D82" s="11">
        <v>510</v>
      </c>
      <c r="E82" s="10">
        <v>170</v>
      </c>
    </row>
    <row r="83" spans="1:5" ht="12.75">
      <c r="A83" s="9">
        <v>14303</v>
      </c>
      <c r="B83" s="9" t="s">
        <v>112</v>
      </c>
      <c r="C83" s="11">
        <v>6</v>
      </c>
      <c r="D83" s="11">
        <v>1006</v>
      </c>
      <c r="E83" s="10">
        <v>167.66666666666666</v>
      </c>
    </row>
    <row r="84" spans="1:5" ht="12.75">
      <c r="A84" s="2">
        <v>64491</v>
      </c>
      <c r="B84" s="2" t="s">
        <v>50</v>
      </c>
      <c r="C84" s="11">
        <v>4</v>
      </c>
      <c r="D84" s="11">
        <v>666</v>
      </c>
      <c r="E84" s="10">
        <v>166.5</v>
      </c>
    </row>
    <row r="85" spans="1:5" ht="12.75">
      <c r="A85" s="2">
        <v>937428</v>
      </c>
      <c r="B85" s="2" t="s">
        <v>67</v>
      </c>
      <c r="C85" s="11">
        <v>2</v>
      </c>
      <c r="D85" s="11">
        <v>272</v>
      </c>
      <c r="E85" s="10">
        <v>136</v>
      </c>
    </row>
    <row r="86" spans="1:5" ht="12.75">
      <c r="A86" s="2"/>
      <c r="B86" s="2"/>
      <c r="C86" s="11"/>
      <c r="D86" s="11"/>
      <c r="E86" s="10"/>
    </row>
    <row r="87" spans="1:5" ht="12.75">
      <c r="A87" s="2"/>
      <c r="B87" s="2"/>
      <c r="C87" s="11"/>
      <c r="D87" s="11"/>
      <c r="E87" s="10"/>
    </row>
    <row r="88" spans="1:5" ht="12.75">
      <c r="A88" s="2"/>
      <c r="B88" s="2"/>
      <c r="C88" s="11"/>
      <c r="D88" s="11"/>
      <c r="E88" s="1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8"/>
  <sheetViews>
    <sheetView workbookViewId="0" topLeftCell="B23">
      <selection activeCell="K20" activeCellId="7" sqref="K156 K137 K118 K99 K80 K60 K40 K20"/>
    </sheetView>
  </sheetViews>
  <sheetFormatPr defaultColWidth="9.140625" defaultRowHeight="12.75"/>
  <cols>
    <col min="2" max="2" width="18.7109375" style="0" bestFit="1" customWidth="1"/>
    <col min="3" max="3" width="10.7109375" style="0" bestFit="1" customWidth="1"/>
    <col min="14" max="14" width="12.421875" style="0" bestFit="1" customWidth="1"/>
    <col min="15" max="15" width="10.7109375" style="0" bestFit="1" customWidth="1"/>
  </cols>
  <sheetData>
    <row r="1" spans="1:12" ht="12.7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2.75">
      <c r="A2" s="31" t="s">
        <v>21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3"/>
    </row>
    <row r="3" spans="1:15" ht="12.75">
      <c r="A3" s="29" t="s">
        <v>0</v>
      </c>
      <c r="B3" s="29" t="s">
        <v>1</v>
      </c>
      <c r="C3" s="30" t="s">
        <v>6</v>
      </c>
      <c r="D3" s="30"/>
      <c r="E3" s="30"/>
      <c r="F3" s="30"/>
      <c r="G3" s="30"/>
      <c r="H3" s="30"/>
      <c r="I3" s="30"/>
      <c r="J3" s="30" t="s">
        <v>2</v>
      </c>
      <c r="K3" s="30"/>
      <c r="L3" s="30"/>
      <c r="O3" s="3"/>
    </row>
    <row r="4" spans="1:12" ht="12.75">
      <c r="A4" s="29"/>
      <c r="B4" s="29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>
        <v>6</v>
      </c>
      <c r="I4" s="1">
        <v>7</v>
      </c>
      <c r="J4" s="1" t="s">
        <v>3</v>
      </c>
      <c r="K4" s="1" t="s">
        <v>4</v>
      </c>
      <c r="L4" s="1" t="s">
        <v>5</v>
      </c>
    </row>
    <row r="5" spans="1:12" ht="12.75">
      <c r="A5" s="28" t="s">
        <v>20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</row>
    <row r="6" spans="1:12" ht="12.75">
      <c r="A6" s="2">
        <v>973886</v>
      </c>
      <c r="B6" t="s">
        <v>10</v>
      </c>
      <c r="C6" s="4">
        <v>235</v>
      </c>
      <c r="D6" s="4">
        <v>188</v>
      </c>
      <c r="E6" s="4">
        <v>246</v>
      </c>
      <c r="F6" s="4">
        <v>178</v>
      </c>
      <c r="G6" s="4">
        <v>204</v>
      </c>
      <c r="H6" s="4">
        <v>196</v>
      </c>
      <c r="I6" s="4">
        <v>204</v>
      </c>
      <c r="J6" s="2">
        <f aca="true" t="shared" si="0" ref="J6:J15">COUNTIF(C6:I6,"&gt;0")</f>
        <v>7</v>
      </c>
      <c r="K6" s="2">
        <f aca="true" t="shared" si="1" ref="K6:K15">SUM(C6:I6)</f>
        <v>1451</v>
      </c>
      <c r="L6" s="5">
        <f>AVERAGE(C6:I6)</f>
        <v>207.28571428571428</v>
      </c>
    </row>
    <row r="7" spans="1:12" ht="12.75">
      <c r="A7" s="2">
        <v>687480</v>
      </c>
      <c r="B7" t="s">
        <v>11</v>
      </c>
      <c r="C7" s="4">
        <v>237</v>
      </c>
      <c r="D7" s="4">
        <v>147</v>
      </c>
      <c r="E7" s="4"/>
      <c r="F7" s="4">
        <v>186</v>
      </c>
      <c r="G7" s="4">
        <v>149</v>
      </c>
      <c r="H7" s="4"/>
      <c r="I7" s="4">
        <v>174</v>
      </c>
      <c r="J7" s="2">
        <f t="shared" si="0"/>
        <v>5</v>
      </c>
      <c r="K7" s="2">
        <f t="shared" si="1"/>
        <v>893</v>
      </c>
      <c r="L7" s="5">
        <f>AVERAGE(C7:I7)</f>
        <v>178.6</v>
      </c>
    </row>
    <row r="8" spans="1:12" ht="12.75">
      <c r="A8" s="2">
        <v>696080</v>
      </c>
      <c r="B8" s="6" t="s">
        <v>99</v>
      </c>
      <c r="C8" s="4"/>
      <c r="D8" s="4">
        <v>224</v>
      </c>
      <c r="E8" s="4">
        <v>181</v>
      </c>
      <c r="F8" s="4">
        <v>159</v>
      </c>
      <c r="G8" s="4">
        <v>198</v>
      </c>
      <c r="H8" s="4">
        <v>165</v>
      </c>
      <c r="I8" s="4">
        <v>232</v>
      </c>
      <c r="J8" s="2">
        <f t="shared" si="0"/>
        <v>6</v>
      </c>
      <c r="K8" s="2">
        <f t="shared" si="1"/>
        <v>1159</v>
      </c>
      <c r="L8" s="5">
        <f>AVERAGE(C8:I8)</f>
        <v>193.16666666666666</v>
      </c>
    </row>
    <row r="9" spans="1:12" ht="12.75">
      <c r="A9" s="2">
        <v>1070436</v>
      </c>
      <c r="B9" t="s">
        <v>13</v>
      </c>
      <c r="C9" s="4"/>
      <c r="D9" s="4"/>
      <c r="E9" s="4"/>
      <c r="F9" s="4"/>
      <c r="G9" s="4"/>
      <c r="H9" s="4"/>
      <c r="I9" s="4"/>
      <c r="J9" s="2">
        <f t="shared" si="0"/>
        <v>0</v>
      </c>
      <c r="K9" s="2">
        <f t="shared" si="1"/>
        <v>0</v>
      </c>
      <c r="L9" s="5">
        <v>0</v>
      </c>
    </row>
    <row r="10" spans="1:12" ht="12.75">
      <c r="A10" s="2">
        <v>555738</v>
      </c>
      <c r="B10" t="s">
        <v>14</v>
      </c>
      <c r="C10" s="4"/>
      <c r="D10" s="4"/>
      <c r="E10" s="4"/>
      <c r="F10" s="4"/>
      <c r="G10" s="4"/>
      <c r="H10" s="4"/>
      <c r="I10" s="4"/>
      <c r="J10" s="2">
        <f t="shared" si="0"/>
        <v>0</v>
      </c>
      <c r="K10" s="2">
        <f t="shared" si="1"/>
        <v>0</v>
      </c>
      <c r="L10" s="5">
        <v>0</v>
      </c>
    </row>
    <row r="11" spans="1:12" ht="12.75">
      <c r="A11" s="2">
        <v>875821</v>
      </c>
      <c r="B11" t="s">
        <v>15</v>
      </c>
      <c r="J11" s="2">
        <f t="shared" si="0"/>
        <v>0</v>
      </c>
      <c r="K11" s="2">
        <f t="shared" si="1"/>
        <v>0</v>
      </c>
      <c r="L11" s="5">
        <v>0</v>
      </c>
    </row>
    <row r="12" spans="1:12" ht="12.75">
      <c r="A12" s="2">
        <v>841129</v>
      </c>
      <c r="B12" t="s">
        <v>16</v>
      </c>
      <c r="C12" s="4"/>
      <c r="D12" s="4"/>
      <c r="E12" s="4"/>
      <c r="F12" s="4"/>
      <c r="G12" s="4"/>
      <c r="H12" s="4"/>
      <c r="I12" s="4"/>
      <c r="J12" s="2">
        <f t="shared" si="0"/>
        <v>0</v>
      </c>
      <c r="K12" s="2">
        <f t="shared" si="1"/>
        <v>0</v>
      </c>
      <c r="L12" s="5">
        <v>0</v>
      </c>
    </row>
    <row r="13" spans="1:12" ht="12.75">
      <c r="A13" s="2">
        <v>876712</v>
      </c>
      <c r="B13" t="s">
        <v>17</v>
      </c>
      <c r="C13" s="4">
        <v>197</v>
      </c>
      <c r="D13" s="4">
        <v>175</v>
      </c>
      <c r="E13" s="4">
        <v>186</v>
      </c>
      <c r="F13" s="4">
        <v>186</v>
      </c>
      <c r="G13" s="4">
        <v>202</v>
      </c>
      <c r="H13" s="4">
        <v>171</v>
      </c>
      <c r="I13" s="4"/>
      <c r="J13" s="2">
        <f t="shared" si="0"/>
        <v>6</v>
      </c>
      <c r="K13" s="2">
        <f t="shared" si="1"/>
        <v>1117</v>
      </c>
      <c r="L13" s="5">
        <f>AVERAGE(C13:I13)</f>
        <v>186.16666666666666</v>
      </c>
    </row>
    <row r="14" spans="1:12" ht="12.75">
      <c r="A14" s="2">
        <v>925969</v>
      </c>
      <c r="B14" t="s">
        <v>18</v>
      </c>
      <c r="C14" s="4">
        <v>141</v>
      </c>
      <c r="D14" s="4"/>
      <c r="E14" s="4">
        <v>120</v>
      </c>
      <c r="F14" s="4"/>
      <c r="G14" s="4"/>
      <c r="H14" s="4">
        <v>183</v>
      </c>
      <c r="I14" s="4">
        <v>174</v>
      </c>
      <c r="J14" s="2">
        <f t="shared" si="0"/>
        <v>4</v>
      </c>
      <c r="K14" s="2">
        <f t="shared" si="1"/>
        <v>618</v>
      </c>
      <c r="L14" s="5">
        <f>AVERAGE(C14:I14)</f>
        <v>154.5</v>
      </c>
    </row>
    <row r="15" spans="1:12" ht="12.75">
      <c r="A15" s="2">
        <v>944971</v>
      </c>
      <c r="B15" t="s">
        <v>19</v>
      </c>
      <c r="C15" s="4">
        <v>203</v>
      </c>
      <c r="D15" s="4">
        <v>158</v>
      </c>
      <c r="E15" s="4">
        <v>217</v>
      </c>
      <c r="F15" s="4">
        <v>215</v>
      </c>
      <c r="G15" s="4">
        <v>173</v>
      </c>
      <c r="H15" s="4">
        <v>205</v>
      </c>
      <c r="I15" s="4">
        <v>180</v>
      </c>
      <c r="J15" s="2">
        <f t="shared" si="0"/>
        <v>7</v>
      </c>
      <c r="K15" s="2">
        <f t="shared" si="1"/>
        <v>1351</v>
      </c>
      <c r="L15" s="5">
        <f>AVERAGE(C15:I15)</f>
        <v>193</v>
      </c>
    </row>
    <row r="16" spans="3:12" ht="12.75"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2:12" ht="12.75">
      <c r="B17" t="s">
        <v>7</v>
      </c>
      <c r="C17" s="7">
        <f aca="true" t="shared" si="2" ref="C17:J17">SUM(C6:C16)</f>
        <v>1013</v>
      </c>
      <c r="D17" s="7">
        <f t="shared" si="2"/>
        <v>892</v>
      </c>
      <c r="E17" s="7">
        <f t="shared" si="2"/>
        <v>950</v>
      </c>
      <c r="F17" s="7">
        <f t="shared" si="2"/>
        <v>924</v>
      </c>
      <c r="G17" s="7">
        <f t="shared" si="2"/>
        <v>926</v>
      </c>
      <c r="H17" s="7">
        <f t="shared" si="2"/>
        <v>920</v>
      </c>
      <c r="I17" s="7">
        <f t="shared" si="2"/>
        <v>964</v>
      </c>
      <c r="J17" s="7">
        <f t="shared" si="2"/>
        <v>35</v>
      </c>
      <c r="K17" s="7">
        <f>SUM(C17:I17)</f>
        <v>6589</v>
      </c>
      <c r="L17" s="5">
        <f>AVERAGE(C17:I17)/5</f>
        <v>188.25714285714287</v>
      </c>
    </row>
    <row r="18" spans="2:12" ht="12.75" hidden="1">
      <c r="B18" t="s">
        <v>8</v>
      </c>
      <c r="C18" s="4"/>
      <c r="D18" s="4"/>
      <c r="E18" s="4"/>
      <c r="F18" s="4"/>
      <c r="G18" s="4"/>
      <c r="H18" s="4"/>
      <c r="I18" s="4"/>
      <c r="J18" s="2"/>
      <c r="K18" s="8">
        <f>SUM(C18:I18)</f>
        <v>0</v>
      </c>
      <c r="L18" s="5" t="e">
        <f>AVERAGE(C18:I18)/5</f>
        <v>#DIV/0!</v>
      </c>
    </row>
    <row r="19" spans="2:12" ht="13.5" customHeight="1" hidden="1">
      <c r="B19" t="s">
        <v>9</v>
      </c>
      <c r="C19" s="2">
        <v>0</v>
      </c>
      <c r="D19" s="2">
        <v>0</v>
      </c>
      <c r="E19" s="2">
        <v>0</v>
      </c>
      <c r="F19" s="2">
        <v>2</v>
      </c>
      <c r="G19" s="2">
        <v>2</v>
      </c>
      <c r="H19" s="2">
        <v>0</v>
      </c>
      <c r="I19" s="2">
        <v>0</v>
      </c>
      <c r="J19" s="2"/>
      <c r="K19" s="8">
        <f>SUM(C19:I19)</f>
        <v>4</v>
      </c>
      <c r="L19" s="2"/>
    </row>
    <row r="20" spans="2:12" ht="13.5" customHeight="1">
      <c r="B20" t="s">
        <v>29</v>
      </c>
      <c r="C20" s="2">
        <v>1008</v>
      </c>
      <c r="D20" s="2">
        <v>934</v>
      </c>
      <c r="E20" s="2">
        <v>926</v>
      </c>
      <c r="F20" s="2">
        <v>922</v>
      </c>
      <c r="G20" s="2">
        <v>1017</v>
      </c>
      <c r="H20" s="2">
        <v>917</v>
      </c>
      <c r="I20" s="2">
        <v>1040</v>
      </c>
      <c r="J20" s="2"/>
      <c r="K20" s="8">
        <f>SUM(C20:I20)</f>
        <v>6764</v>
      </c>
      <c r="L20" s="5">
        <f>AVERAGE(C20:I20)/5</f>
        <v>193.25714285714287</v>
      </c>
    </row>
    <row r="21" spans="3:12" ht="13.5" customHeight="1">
      <c r="C21" s="2">
        <f aca="true" t="shared" si="3" ref="C21:I21">IF(C17&gt;C20,2,0)</f>
        <v>2</v>
      </c>
      <c r="D21" s="2">
        <f t="shared" si="3"/>
        <v>0</v>
      </c>
      <c r="E21" s="2">
        <f t="shared" si="3"/>
        <v>2</v>
      </c>
      <c r="F21" s="2">
        <f t="shared" si="3"/>
        <v>2</v>
      </c>
      <c r="G21" s="2">
        <f t="shared" si="3"/>
        <v>0</v>
      </c>
      <c r="H21" s="2">
        <f t="shared" si="3"/>
        <v>2</v>
      </c>
      <c r="I21" s="2">
        <f t="shared" si="3"/>
        <v>0</v>
      </c>
      <c r="J21" s="7">
        <f>SUM(C21:I21)</f>
        <v>8</v>
      </c>
      <c r="K21" s="8"/>
      <c r="L21" s="2"/>
    </row>
    <row r="22" spans="3:12" ht="13.5" customHeight="1">
      <c r="C22" s="2" t="s">
        <v>31</v>
      </c>
      <c r="D22" s="2" t="s">
        <v>30</v>
      </c>
      <c r="E22" s="2" t="s">
        <v>33</v>
      </c>
      <c r="F22" s="2" t="s">
        <v>32</v>
      </c>
      <c r="G22" s="2" t="s">
        <v>34</v>
      </c>
      <c r="H22" s="2" t="s">
        <v>35</v>
      </c>
      <c r="I22" s="2" t="s">
        <v>36</v>
      </c>
      <c r="J22" s="7"/>
      <c r="K22" s="8"/>
      <c r="L22" s="2"/>
    </row>
    <row r="23" spans="1:12" ht="12.7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</row>
    <row r="24" spans="1:12" ht="12.75">
      <c r="A24" s="31" t="s">
        <v>22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3"/>
    </row>
    <row r="25" spans="1:12" ht="12.75">
      <c r="A25" s="29" t="s">
        <v>0</v>
      </c>
      <c r="B25" s="29" t="s">
        <v>1</v>
      </c>
      <c r="C25" s="30" t="s">
        <v>6</v>
      </c>
      <c r="D25" s="30"/>
      <c r="E25" s="30"/>
      <c r="F25" s="30"/>
      <c r="G25" s="30"/>
      <c r="H25" s="30"/>
      <c r="I25" s="30"/>
      <c r="J25" s="30" t="s">
        <v>2</v>
      </c>
      <c r="K25" s="30"/>
      <c r="L25" s="30"/>
    </row>
    <row r="26" spans="1:12" ht="12.75">
      <c r="A26" s="29"/>
      <c r="B26" s="29"/>
      <c r="C26" s="1">
        <v>1</v>
      </c>
      <c r="D26" s="1">
        <v>2</v>
      </c>
      <c r="E26" s="1">
        <v>3</v>
      </c>
      <c r="F26" s="1">
        <v>4</v>
      </c>
      <c r="G26" s="1">
        <v>5</v>
      </c>
      <c r="H26" s="1">
        <v>6</v>
      </c>
      <c r="I26" s="1">
        <v>7</v>
      </c>
      <c r="J26" s="1" t="s">
        <v>3</v>
      </c>
      <c r="K26" s="1" t="s">
        <v>4</v>
      </c>
      <c r="L26" s="1" t="s">
        <v>5</v>
      </c>
    </row>
    <row r="27" spans="1:12" ht="12.75">
      <c r="A27" s="28" t="s">
        <v>20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</row>
    <row r="28" spans="1:12" ht="12.75">
      <c r="A28" s="2">
        <v>973886</v>
      </c>
      <c r="B28" t="s">
        <v>10</v>
      </c>
      <c r="C28" s="4"/>
      <c r="D28" s="4">
        <v>245</v>
      </c>
      <c r="E28" s="4">
        <v>203</v>
      </c>
      <c r="F28" s="4">
        <v>202</v>
      </c>
      <c r="G28" s="4">
        <v>200</v>
      </c>
      <c r="H28" s="4">
        <v>236</v>
      </c>
      <c r="I28" s="4">
        <v>178</v>
      </c>
      <c r="J28" s="2">
        <f aca="true" t="shared" si="4" ref="J28:J37">COUNTIF(C28:I28,"&gt;0")</f>
        <v>6</v>
      </c>
      <c r="K28" s="2">
        <f aca="true" t="shared" si="5" ref="K28:K37">SUM(C28:I28)</f>
        <v>1264</v>
      </c>
      <c r="L28" s="5">
        <f aca="true" t="shared" si="6" ref="L28:L37">AVERAGE(C28:I28)</f>
        <v>210.66666666666666</v>
      </c>
    </row>
    <row r="29" spans="1:12" ht="12.75">
      <c r="A29" s="2">
        <v>687480</v>
      </c>
      <c r="B29" t="s">
        <v>11</v>
      </c>
      <c r="C29" s="4">
        <v>225</v>
      </c>
      <c r="D29" s="4">
        <v>188</v>
      </c>
      <c r="E29" s="4"/>
      <c r="F29" s="4">
        <v>190</v>
      </c>
      <c r="G29" s="4">
        <v>165</v>
      </c>
      <c r="H29" s="4">
        <v>214</v>
      </c>
      <c r="I29" s="4">
        <v>181</v>
      </c>
      <c r="J29" s="2">
        <f t="shared" si="4"/>
        <v>6</v>
      </c>
      <c r="K29" s="2">
        <f t="shared" si="5"/>
        <v>1163</v>
      </c>
      <c r="L29" s="5">
        <f t="shared" si="6"/>
        <v>193.83333333333334</v>
      </c>
    </row>
    <row r="30" spans="1:12" ht="12.75">
      <c r="A30" s="2">
        <v>696080</v>
      </c>
      <c r="B30" s="6" t="s">
        <v>99</v>
      </c>
      <c r="C30" s="4">
        <v>203</v>
      </c>
      <c r="D30" s="4">
        <v>247</v>
      </c>
      <c r="E30" s="4">
        <v>152</v>
      </c>
      <c r="F30" s="4"/>
      <c r="G30" s="4">
        <v>169</v>
      </c>
      <c r="H30" s="4"/>
      <c r="I30" s="4"/>
      <c r="J30" s="2">
        <f t="shared" si="4"/>
        <v>4</v>
      </c>
      <c r="K30" s="2">
        <f t="shared" si="5"/>
        <v>771</v>
      </c>
      <c r="L30" s="5">
        <f t="shared" si="6"/>
        <v>192.75</v>
      </c>
    </row>
    <row r="31" spans="1:12" ht="12.75">
      <c r="A31" s="2">
        <v>1070436</v>
      </c>
      <c r="B31" t="s">
        <v>13</v>
      </c>
      <c r="C31" s="4"/>
      <c r="D31" s="4"/>
      <c r="E31" s="4">
        <v>190</v>
      </c>
      <c r="F31" s="4"/>
      <c r="G31" s="4"/>
      <c r="H31" s="4"/>
      <c r="I31" s="4"/>
      <c r="J31" s="2">
        <f t="shared" si="4"/>
        <v>1</v>
      </c>
      <c r="K31" s="2">
        <f t="shared" si="5"/>
        <v>190</v>
      </c>
      <c r="L31" s="5">
        <f t="shared" si="6"/>
        <v>190</v>
      </c>
    </row>
    <row r="32" spans="1:12" ht="12.75">
      <c r="A32" s="2">
        <v>555738</v>
      </c>
      <c r="B32" t="s">
        <v>14</v>
      </c>
      <c r="C32" s="4">
        <v>202</v>
      </c>
      <c r="D32" s="4">
        <v>214</v>
      </c>
      <c r="E32" s="4">
        <v>184</v>
      </c>
      <c r="F32" s="4">
        <v>188</v>
      </c>
      <c r="G32" s="4"/>
      <c r="H32" s="4"/>
      <c r="I32" s="4"/>
      <c r="J32" s="2">
        <f t="shared" si="4"/>
        <v>4</v>
      </c>
      <c r="K32" s="2">
        <f t="shared" si="5"/>
        <v>788</v>
      </c>
      <c r="L32" s="5">
        <f t="shared" si="6"/>
        <v>197</v>
      </c>
    </row>
    <row r="33" spans="1:12" ht="12.75">
      <c r="A33" s="2">
        <v>875821</v>
      </c>
      <c r="B33" t="s">
        <v>15</v>
      </c>
      <c r="C33" s="4"/>
      <c r="D33" s="4"/>
      <c r="E33" s="4"/>
      <c r="F33" s="4"/>
      <c r="G33" s="4">
        <v>212</v>
      </c>
      <c r="H33" s="4">
        <v>190</v>
      </c>
      <c r="I33" s="4">
        <v>164</v>
      </c>
      <c r="J33" s="2">
        <f t="shared" si="4"/>
        <v>3</v>
      </c>
      <c r="K33" s="2">
        <f t="shared" si="5"/>
        <v>566</v>
      </c>
      <c r="L33" s="5">
        <f t="shared" si="6"/>
        <v>188.66666666666666</v>
      </c>
    </row>
    <row r="34" spans="1:12" ht="12.75">
      <c r="A34" s="2">
        <v>841129</v>
      </c>
      <c r="B34" t="s">
        <v>16</v>
      </c>
      <c r="C34" s="4"/>
      <c r="D34" s="4"/>
      <c r="E34" s="4"/>
      <c r="F34" s="4"/>
      <c r="G34" s="4"/>
      <c r="H34" s="4"/>
      <c r="I34" s="4"/>
      <c r="J34" s="2">
        <f t="shared" si="4"/>
        <v>0</v>
      </c>
      <c r="K34" s="2">
        <f t="shared" si="5"/>
        <v>0</v>
      </c>
      <c r="L34" s="5">
        <v>0</v>
      </c>
    </row>
    <row r="35" spans="1:12" ht="12.75">
      <c r="A35" s="2">
        <v>876712</v>
      </c>
      <c r="B35" t="s">
        <v>17</v>
      </c>
      <c r="C35" s="4">
        <v>174</v>
      </c>
      <c r="D35" s="4"/>
      <c r="E35" s="4"/>
      <c r="F35" s="4">
        <v>167</v>
      </c>
      <c r="G35" s="4"/>
      <c r="H35" s="4">
        <v>222</v>
      </c>
      <c r="I35" s="4">
        <v>164</v>
      </c>
      <c r="J35" s="2">
        <f t="shared" si="4"/>
        <v>4</v>
      </c>
      <c r="K35" s="2">
        <f t="shared" si="5"/>
        <v>727</v>
      </c>
      <c r="L35" s="5">
        <f t="shared" si="6"/>
        <v>181.75</v>
      </c>
    </row>
    <row r="36" spans="1:12" ht="12.75">
      <c r="A36" s="2">
        <v>925969</v>
      </c>
      <c r="B36" t="s">
        <v>18</v>
      </c>
      <c r="C36" s="4"/>
      <c r="D36" s="4"/>
      <c r="E36" s="4"/>
      <c r="F36" s="4"/>
      <c r="G36" s="4"/>
      <c r="H36" s="4"/>
      <c r="I36" s="4"/>
      <c r="J36" s="2">
        <f t="shared" si="4"/>
        <v>0</v>
      </c>
      <c r="K36" s="2">
        <f t="shared" si="5"/>
        <v>0</v>
      </c>
      <c r="L36" s="5">
        <v>0</v>
      </c>
    </row>
    <row r="37" spans="1:12" ht="12.75">
      <c r="A37" s="2">
        <v>944971</v>
      </c>
      <c r="B37" t="s">
        <v>19</v>
      </c>
      <c r="C37" s="4">
        <v>200</v>
      </c>
      <c r="D37" s="4">
        <v>158</v>
      </c>
      <c r="E37" s="4">
        <v>191</v>
      </c>
      <c r="F37" s="4">
        <v>258</v>
      </c>
      <c r="G37" s="4">
        <v>193</v>
      </c>
      <c r="H37" s="4">
        <v>269</v>
      </c>
      <c r="I37" s="4">
        <v>227</v>
      </c>
      <c r="J37" s="2">
        <f t="shared" si="4"/>
        <v>7</v>
      </c>
      <c r="K37" s="2">
        <f t="shared" si="5"/>
        <v>1496</v>
      </c>
      <c r="L37" s="5">
        <f t="shared" si="6"/>
        <v>213.71428571428572</v>
      </c>
    </row>
    <row r="38" spans="3:12" ht="12.75"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2:12" ht="12.75">
      <c r="B39" t="s">
        <v>7</v>
      </c>
      <c r="C39" s="7">
        <f aca="true" t="shared" si="7" ref="C39:J39">SUM(C28:C38)</f>
        <v>1004</v>
      </c>
      <c r="D39" s="7">
        <f t="shared" si="7"/>
        <v>1052</v>
      </c>
      <c r="E39" s="7">
        <f t="shared" si="7"/>
        <v>920</v>
      </c>
      <c r="F39" s="7">
        <f t="shared" si="7"/>
        <v>1005</v>
      </c>
      <c r="G39" s="7">
        <f t="shared" si="7"/>
        <v>939</v>
      </c>
      <c r="H39" s="7">
        <f t="shared" si="7"/>
        <v>1131</v>
      </c>
      <c r="I39" s="7">
        <f t="shared" si="7"/>
        <v>914</v>
      </c>
      <c r="J39" s="7">
        <f t="shared" si="7"/>
        <v>35</v>
      </c>
      <c r="K39" s="7">
        <f>SUM(C39:I39)</f>
        <v>6965</v>
      </c>
      <c r="L39" s="5">
        <f>AVERAGE(C39:I39)/5</f>
        <v>199</v>
      </c>
    </row>
    <row r="40" spans="2:12" ht="12.75">
      <c r="B40" t="s">
        <v>29</v>
      </c>
      <c r="C40" s="8">
        <v>949</v>
      </c>
      <c r="D40" s="8">
        <v>951</v>
      </c>
      <c r="E40" s="8">
        <v>1008</v>
      </c>
      <c r="F40" s="8">
        <v>979</v>
      </c>
      <c r="G40" s="8">
        <v>936</v>
      </c>
      <c r="H40" s="8">
        <v>1043</v>
      </c>
      <c r="I40" s="8">
        <v>894</v>
      </c>
      <c r="J40" s="7"/>
      <c r="K40" s="8">
        <f>SUM(C40:I40)</f>
        <v>6760</v>
      </c>
      <c r="L40" s="5">
        <f>AVERAGE(C40:I40)/5</f>
        <v>193.14285714285714</v>
      </c>
    </row>
    <row r="41" spans="3:12" ht="12.75">
      <c r="C41" s="2">
        <f aca="true" t="shared" si="8" ref="C41:I41">IF(C39&gt;C40,2,0)</f>
        <v>2</v>
      </c>
      <c r="D41" s="2">
        <f t="shared" si="8"/>
        <v>2</v>
      </c>
      <c r="E41" s="2">
        <f t="shared" si="8"/>
        <v>0</v>
      </c>
      <c r="F41" s="2">
        <f t="shared" si="8"/>
        <v>2</v>
      </c>
      <c r="G41" s="2">
        <f t="shared" si="8"/>
        <v>2</v>
      </c>
      <c r="H41" s="2">
        <f t="shared" si="8"/>
        <v>2</v>
      </c>
      <c r="I41" s="2">
        <f t="shared" si="8"/>
        <v>2</v>
      </c>
      <c r="J41" s="7">
        <f>SUM(C41:I41)</f>
        <v>12</v>
      </c>
      <c r="K41" s="7"/>
      <c r="L41" s="5"/>
    </row>
    <row r="42" spans="3:12" ht="12.75">
      <c r="C42" s="2" t="s">
        <v>30</v>
      </c>
      <c r="D42" s="2" t="s">
        <v>31</v>
      </c>
      <c r="E42" s="2" t="s">
        <v>32</v>
      </c>
      <c r="F42" s="2" t="s">
        <v>33</v>
      </c>
      <c r="G42" s="2" t="s">
        <v>34</v>
      </c>
      <c r="H42" s="2" t="s">
        <v>35</v>
      </c>
      <c r="I42" s="2" t="s">
        <v>36</v>
      </c>
      <c r="J42" s="7"/>
      <c r="K42" s="7"/>
      <c r="L42" s="5"/>
    </row>
    <row r="43" spans="1:12" ht="12.7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</row>
    <row r="44" spans="1:12" ht="12.75">
      <c r="A44" s="31" t="s">
        <v>23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3"/>
    </row>
    <row r="45" spans="1:12" ht="12.75">
      <c r="A45" s="29" t="s">
        <v>0</v>
      </c>
      <c r="B45" s="29" t="s">
        <v>1</v>
      </c>
      <c r="C45" s="30" t="s">
        <v>6</v>
      </c>
      <c r="D45" s="30"/>
      <c r="E45" s="30"/>
      <c r="F45" s="30"/>
      <c r="G45" s="30"/>
      <c r="H45" s="30"/>
      <c r="I45" s="30"/>
      <c r="J45" s="30" t="s">
        <v>2</v>
      </c>
      <c r="K45" s="30"/>
      <c r="L45" s="30"/>
    </row>
    <row r="46" spans="1:12" ht="12.75">
      <c r="A46" s="29"/>
      <c r="B46" s="29"/>
      <c r="C46" s="1">
        <v>1</v>
      </c>
      <c r="D46" s="1">
        <v>2</v>
      </c>
      <c r="E46" s="1">
        <v>3</v>
      </c>
      <c r="F46" s="1">
        <v>4</v>
      </c>
      <c r="G46" s="1">
        <v>5</v>
      </c>
      <c r="H46" s="1">
        <v>6</v>
      </c>
      <c r="I46" s="1">
        <v>7</v>
      </c>
      <c r="J46" s="1" t="s">
        <v>3</v>
      </c>
      <c r="K46" s="1" t="s">
        <v>4</v>
      </c>
      <c r="L46" s="1" t="s">
        <v>5</v>
      </c>
    </row>
    <row r="47" spans="1:12" ht="12.75">
      <c r="A47" s="28" t="s">
        <v>20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</row>
    <row r="48" spans="1:12" ht="12.75">
      <c r="A48" s="2">
        <v>973886</v>
      </c>
      <c r="B48" t="s">
        <v>10</v>
      </c>
      <c r="C48" s="4">
        <v>152</v>
      </c>
      <c r="D48" s="4"/>
      <c r="E48" s="4">
        <v>165</v>
      </c>
      <c r="F48" s="4">
        <v>179</v>
      </c>
      <c r="G48" s="4">
        <v>164</v>
      </c>
      <c r="H48" s="4">
        <v>175</v>
      </c>
      <c r="I48" s="4">
        <v>178</v>
      </c>
      <c r="J48" s="2">
        <f aca="true" t="shared" si="9" ref="J48:J57">COUNTIF(C48:I48,"&gt;0")</f>
        <v>6</v>
      </c>
      <c r="K48" s="2">
        <f aca="true" t="shared" si="10" ref="K48:K57">SUM(C48:I48)</f>
        <v>1013</v>
      </c>
      <c r="L48" s="5">
        <f>AVERAGE(C48:I48)/1</f>
        <v>168.83333333333334</v>
      </c>
    </row>
    <row r="49" spans="1:12" ht="12.75">
      <c r="A49" s="2">
        <v>687480</v>
      </c>
      <c r="B49" t="s">
        <v>11</v>
      </c>
      <c r="C49" s="4">
        <v>158</v>
      </c>
      <c r="D49" s="4"/>
      <c r="E49" s="4">
        <v>210</v>
      </c>
      <c r="F49" s="4">
        <v>156</v>
      </c>
      <c r="G49" s="4"/>
      <c r="H49" s="4">
        <v>185</v>
      </c>
      <c r="I49" s="4">
        <v>161</v>
      </c>
      <c r="J49" s="2">
        <f t="shared" si="9"/>
        <v>5</v>
      </c>
      <c r="K49" s="2">
        <f t="shared" si="10"/>
        <v>870</v>
      </c>
      <c r="L49" s="5">
        <f aca="true" t="shared" si="11" ref="L49:L57">AVERAGE(C49:I49)</f>
        <v>174</v>
      </c>
    </row>
    <row r="50" spans="1:12" ht="12.75">
      <c r="A50" s="2">
        <v>696080</v>
      </c>
      <c r="B50" s="6" t="s">
        <v>99</v>
      </c>
      <c r="C50" s="4"/>
      <c r="D50" s="4"/>
      <c r="E50" s="4"/>
      <c r="F50" s="4"/>
      <c r="G50" s="4"/>
      <c r="H50" s="4"/>
      <c r="I50" s="4"/>
      <c r="J50" s="2">
        <f t="shared" si="9"/>
        <v>0</v>
      </c>
      <c r="K50" s="2">
        <f t="shared" si="10"/>
        <v>0</v>
      </c>
      <c r="L50" s="5"/>
    </row>
    <row r="51" spans="1:12" ht="12.75">
      <c r="A51" s="2">
        <v>1070436</v>
      </c>
      <c r="B51" t="s">
        <v>13</v>
      </c>
      <c r="C51" s="4"/>
      <c r="D51" s="4"/>
      <c r="E51" s="4"/>
      <c r="F51" s="4"/>
      <c r="G51" s="4"/>
      <c r="H51" s="4"/>
      <c r="I51" s="4"/>
      <c r="J51" s="2">
        <f t="shared" si="9"/>
        <v>0</v>
      </c>
      <c r="K51" s="2">
        <f t="shared" si="10"/>
        <v>0</v>
      </c>
      <c r="L51" s="5"/>
    </row>
    <row r="52" spans="1:12" ht="12.75">
      <c r="A52" s="2">
        <v>555738</v>
      </c>
      <c r="B52" t="s">
        <v>14</v>
      </c>
      <c r="C52" s="4">
        <v>191</v>
      </c>
      <c r="D52" s="4">
        <v>172</v>
      </c>
      <c r="E52" s="4">
        <v>214</v>
      </c>
      <c r="F52" s="4">
        <v>264</v>
      </c>
      <c r="G52" s="4">
        <v>187</v>
      </c>
      <c r="H52" s="4">
        <v>188</v>
      </c>
      <c r="I52" s="4">
        <v>206</v>
      </c>
      <c r="J52" s="2">
        <f t="shared" si="9"/>
        <v>7</v>
      </c>
      <c r="K52" s="2">
        <f t="shared" si="10"/>
        <v>1422</v>
      </c>
      <c r="L52" s="5">
        <f t="shared" si="11"/>
        <v>203.14285714285714</v>
      </c>
    </row>
    <row r="53" spans="1:12" ht="12.75">
      <c r="A53" s="2">
        <v>875821</v>
      </c>
      <c r="B53" t="s">
        <v>15</v>
      </c>
      <c r="C53" s="4"/>
      <c r="D53" s="4"/>
      <c r="E53" s="4"/>
      <c r="F53" s="4"/>
      <c r="G53" s="4"/>
      <c r="H53" s="4"/>
      <c r="I53" s="4"/>
      <c r="J53" s="2">
        <f t="shared" si="9"/>
        <v>0</v>
      </c>
      <c r="K53" s="2">
        <f t="shared" si="10"/>
        <v>0</v>
      </c>
      <c r="L53" s="5"/>
    </row>
    <row r="54" spans="1:12" ht="12.75">
      <c r="A54" s="2">
        <v>841129</v>
      </c>
      <c r="B54" t="s">
        <v>16</v>
      </c>
      <c r="C54" s="4"/>
      <c r="D54" s="4">
        <v>210</v>
      </c>
      <c r="E54" s="4">
        <v>178</v>
      </c>
      <c r="F54" s="4">
        <v>163</v>
      </c>
      <c r="G54" s="4">
        <v>181</v>
      </c>
      <c r="H54" s="4"/>
      <c r="I54" s="4">
        <v>163</v>
      </c>
      <c r="J54" s="2">
        <f t="shared" si="9"/>
        <v>5</v>
      </c>
      <c r="K54" s="2">
        <f t="shared" si="10"/>
        <v>895</v>
      </c>
      <c r="L54" s="5">
        <f t="shared" si="11"/>
        <v>179</v>
      </c>
    </row>
    <row r="55" spans="1:12" ht="12.75">
      <c r="A55" s="2">
        <v>876712</v>
      </c>
      <c r="B55" t="s">
        <v>17</v>
      </c>
      <c r="C55" s="4"/>
      <c r="D55" s="4">
        <v>157</v>
      </c>
      <c r="E55" s="4"/>
      <c r="F55" s="4"/>
      <c r="G55" s="4">
        <v>184</v>
      </c>
      <c r="H55" s="4">
        <v>176</v>
      </c>
      <c r="I55" s="4"/>
      <c r="J55" s="2">
        <f t="shared" si="9"/>
        <v>3</v>
      </c>
      <c r="K55" s="2">
        <f t="shared" si="10"/>
        <v>517</v>
      </c>
      <c r="L55" s="5">
        <f>AVERAGE(C55:I55)</f>
        <v>172.33333333333334</v>
      </c>
    </row>
    <row r="56" spans="1:12" ht="12.75">
      <c r="A56" s="2">
        <v>925969</v>
      </c>
      <c r="B56" t="s">
        <v>18</v>
      </c>
      <c r="C56" s="4">
        <v>182</v>
      </c>
      <c r="D56" s="4">
        <v>160</v>
      </c>
      <c r="E56" s="4"/>
      <c r="F56" s="4">
        <v>120</v>
      </c>
      <c r="G56" s="4"/>
      <c r="H56" s="4"/>
      <c r="I56" s="4"/>
      <c r="J56" s="2">
        <f t="shared" si="9"/>
        <v>3</v>
      </c>
      <c r="K56" s="2">
        <f t="shared" si="10"/>
        <v>462</v>
      </c>
      <c r="L56" s="5">
        <f t="shared" si="11"/>
        <v>154</v>
      </c>
    </row>
    <row r="57" spans="1:12" ht="12.75">
      <c r="A57" s="2">
        <v>944971</v>
      </c>
      <c r="B57" t="s">
        <v>19</v>
      </c>
      <c r="C57" s="4">
        <v>186</v>
      </c>
      <c r="D57" s="4">
        <v>186</v>
      </c>
      <c r="E57" s="4">
        <v>143</v>
      </c>
      <c r="F57" s="4"/>
      <c r="G57" s="4">
        <v>180</v>
      </c>
      <c r="H57" s="4">
        <v>175</v>
      </c>
      <c r="I57" s="4">
        <v>170</v>
      </c>
      <c r="J57" s="2">
        <f t="shared" si="9"/>
        <v>6</v>
      </c>
      <c r="K57" s="2">
        <f t="shared" si="10"/>
        <v>1040</v>
      </c>
      <c r="L57" s="5">
        <f t="shared" si="11"/>
        <v>173.33333333333334</v>
      </c>
    </row>
    <row r="58" spans="3:12" ht="12.75"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2:12" ht="12.75">
      <c r="B59" t="s">
        <v>7</v>
      </c>
      <c r="C59" s="7">
        <f aca="true" t="shared" si="12" ref="C59:J59">SUM(C48:C58)</f>
        <v>869</v>
      </c>
      <c r="D59" s="7">
        <f t="shared" si="12"/>
        <v>885</v>
      </c>
      <c r="E59" s="7">
        <f t="shared" si="12"/>
        <v>910</v>
      </c>
      <c r="F59" s="7">
        <f t="shared" si="12"/>
        <v>882</v>
      </c>
      <c r="G59" s="7">
        <f t="shared" si="12"/>
        <v>896</v>
      </c>
      <c r="H59" s="7">
        <f t="shared" si="12"/>
        <v>899</v>
      </c>
      <c r="I59" s="7">
        <f t="shared" si="12"/>
        <v>878</v>
      </c>
      <c r="J59" s="7">
        <f t="shared" si="12"/>
        <v>35</v>
      </c>
      <c r="K59" s="7">
        <f>SUM(C59:I59)</f>
        <v>6219</v>
      </c>
      <c r="L59" s="5">
        <f>AVERAGE(C59:I59)/5</f>
        <v>177.68571428571428</v>
      </c>
    </row>
    <row r="60" spans="2:12" ht="12.75">
      <c r="B60" t="s">
        <v>29</v>
      </c>
      <c r="C60" s="8">
        <v>893</v>
      </c>
      <c r="D60" s="8">
        <v>972</v>
      </c>
      <c r="E60" s="8">
        <v>970</v>
      </c>
      <c r="F60" s="8">
        <v>975</v>
      </c>
      <c r="G60" s="8">
        <v>934</v>
      </c>
      <c r="H60" s="8">
        <v>992</v>
      </c>
      <c r="I60" s="8">
        <v>910</v>
      </c>
      <c r="J60" s="7"/>
      <c r="K60" s="8">
        <f>SUM(C60:I60)</f>
        <v>6646</v>
      </c>
      <c r="L60" s="5">
        <f>AVERAGE(C60:I60)/5</f>
        <v>189.8857142857143</v>
      </c>
    </row>
    <row r="61" spans="3:12" ht="12.75">
      <c r="C61" s="2">
        <f aca="true" t="shared" si="13" ref="C61:I61">IF(C59&gt;C60,2,0)</f>
        <v>0</v>
      </c>
      <c r="D61" s="2">
        <f t="shared" si="13"/>
        <v>0</v>
      </c>
      <c r="E61" s="2">
        <f t="shared" si="13"/>
        <v>0</v>
      </c>
      <c r="F61" s="2">
        <f t="shared" si="13"/>
        <v>0</v>
      </c>
      <c r="G61" s="2">
        <f t="shared" si="13"/>
        <v>0</v>
      </c>
      <c r="H61" s="2">
        <f t="shared" si="13"/>
        <v>0</v>
      </c>
      <c r="I61" s="2">
        <f t="shared" si="13"/>
        <v>0</v>
      </c>
      <c r="J61" s="7">
        <f>SUM(C61:I61)</f>
        <v>0</v>
      </c>
      <c r="K61" s="7"/>
      <c r="L61" s="5"/>
    </row>
    <row r="62" spans="3:12" ht="12.75">
      <c r="C62" s="2" t="s">
        <v>95</v>
      </c>
      <c r="D62" s="2" t="s">
        <v>33</v>
      </c>
      <c r="E62" s="2" t="s">
        <v>31</v>
      </c>
      <c r="F62" s="2" t="s">
        <v>93</v>
      </c>
      <c r="G62" s="2" t="s">
        <v>34</v>
      </c>
      <c r="H62" s="2" t="s">
        <v>35</v>
      </c>
      <c r="I62" s="2" t="s">
        <v>30</v>
      </c>
      <c r="J62" s="7"/>
      <c r="K62" s="7"/>
      <c r="L62" s="5"/>
    </row>
    <row r="63" spans="1:12" ht="12.7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</row>
    <row r="64" spans="1:12" ht="12.75">
      <c r="A64" s="31" t="s">
        <v>24</v>
      </c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3"/>
    </row>
    <row r="65" spans="1:12" ht="12.75">
      <c r="A65" s="29" t="s">
        <v>0</v>
      </c>
      <c r="B65" s="29" t="s">
        <v>1</v>
      </c>
      <c r="C65" s="30" t="s">
        <v>6</v>
      </c>
      <c r="D65" s="30"/>
      <c r="E65" s="30"/>
      <c r="F65" s="30"/>
      <c r="G65" s="30"/>
      <c r="H65" s="30"/>
      <c r="I65" s="30"/>
      <c r="J65" s="30" t="s">
        <v>2</v>
      </c>
      <c r="K65" s="30"/>
      <c r="L65" s="30"/>
    </row>
    <row r="66" spans="1:12" ht="12.75">
      <c r="A66" s="29"/>
      <c r="B66" s="29"/>
      <c r="C66" s="1">
        <v>1</v>
      </c>
      <c r="D66" s="1">
        <v>2</v>
      </c>
      <c r="E66" s="1">
        <v>3</v>
      </c>
      <c r="F66" s="1">
        <v>4</v>
      </c>
      <c r="G66" s="1">
        <v>5</v>
      </c>
      <c r="H66" s="1">
        <v>6</v>
      </c>
      <c r="I66" s="1">
        <v>7</v>
      </c>
      <c r="J66" s="1" t="s">
        <v>3</v>
      </c>
      <c r="K66" s="1" t="s">
        <v>4</v>
      </c>
      <c r="L66" s="1" t="s">
        <v>5</v>
      </c>
    </row>
    <row r="67" spans="1:12" ht="12.75">
      <c r="A67" s="28" t="s">
        <v>20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</row>
    <row r="68" spans="1:12" ht="12.75">
      <c r="A68" s="2">
        <v>973886</v>
      </c>
      <c r="B68" t="s">
        <v>10</v>
      </c>
      <c r="C68" s="4"/>
      <c r="D68" s="4"/>
      <c r="E68" s="4"/>
      <c r="F68" s="4"/>
      <c r="G68" s="4"/>
      <c r="H68" s="4"/>
      <c r="I68" s="4"/>
      <c r="J68" s="2">
        <f aca="true" t="shared" si="14" ref="J68:J77">COUNTIF(C68:I68,"&gt;0")</f>
        <v>0</v>
      </c>
      <c r="K68" s="2">
        <f aca="true" t="shared" si="15" ref="K68:K77">SUM(C68:I68)</f>
        <v>0</v>
      </c>
      <c r="L68" s="5"/>
    </row>
    <row r="69" spans="1:12" ht="12.75">
      <c r="A69" s="2">
        <v>687480</v>
      </c>
      <c r="B69" t="s">
        <v>11</v>
      </c>
      <c r="C69" s="4">
        <v>159</v>
      </c>
      <c r="D69" s="4">
        <v>180</v>
      </c>
      <c r="E69" s="4">
        <v>214</v>
      </c>
      <c r="F69" s="4">
        <v>193</v>
      </c>
      <c r="G69" s="4">
        <v>175</v>
      </c>
      <c r="H69" s="4">
        <v>187</v>
      </c>
      <c r="I69" s="4">
        <v>210</v>
      </c>
      <c r="J69" s="2">
        <f t="shared" si="14"/>
        <v>7</v>
      </c>
      <c r="K69" s="2">
        <f t="shared" si="15"/>
        <v>1318</v>
      </c>
      <c r="L69" s="5">
        <f aca="true" t="shared" si="16" ref="L69:L77">AVERAGE(C69:I69)</f>
        <v>188.28571428571428</v>
      </c>
    </row>
    <row r="70" spans="1:12" ht="12.75">
      <c r="A70" s="2">
        <v>696080</v>
      </c>
      <c r="B70" s="6" t="s">
        <v>99</v>
      </c>
      <c r="C70" s="4"/>
      <c r="D70" s="4"/>
      <c r="E70" s="4"/>
      <c r="F70" s="4"/>
      <c r="G70" s="4"/>
      <c r="H70" s="4"/>
      <c r="I70" s="4"/>
      <c r="J70" s="2">
        <f t="shared" si="14"/>
        <v>0</v>
      </c>
      <c r="K70" s="2">
        <f t="shared" si="15"/>
        <v>0</v>
      </c>
      <c r="L70" s="5"/>
    </row>
    <row r="71" spans="1:12" ht="12.75">
      <c r="A71" s="2">
        <v>1070436</v>
      </c>
      <c r="B71" t="s">
        <v>13</v>
      </c>
      <c r="C71" s="4">
        <v>193</v>
      </c>
      <c r="D71" s="4">
        <v>145</v>
      </c>
      <c r="E71" s="4">
        <v>178</v>
      </c>
      <c r="F71" s="4">
        <v>166</v>
      </c>
      <c r="G71" s="4">
        <v>166</v>
      </c>
      <c r="H71" s="4">
        <v>188</v>
      </c>
      <c r="I71" s="4">
        <v>140</v>
      </c>
      <c r="J71" s="2">
        <f t="shared" si="14"/>
        <v>7</v>
      </c>
      <c r="K71" s="2">
        <f t="shared" si="15"/>
        <v>1176</v>
      </c>
      <c r="L71" s="5">
        <f t="shared" si="16"/>
        <v>168</v>
      </c>
    </row>
    <row r="72" spans="1:12" ht="12.75">
      <c r="A72" s="2">
        <v>555738</v>
      </c>
      <c r="B72" t="s">
        <v>14</v>
      </c>
      <c r="C72" s="4">
        <v>202</v>
      </c>
      <c r="D72" s="4">
        <v>213</v>
      </c>
      <c r="E72" s="4">
        <v>185</v>
      </c>
      <c r="F72" s="4">
        <v>179</v>
      </c>
      <c r="G72" s="4">
        <v>203</v>
      </c>
      <c r="H72" s="4">
        <v>177</v>
      </c>
      <c r="I72" s="4">
        <v>215</v>
      </c>
      <c r="J72" s="2">
        <f t="shared" si="14"/>
        <v>7</v>
      </c>
      <c r="K72" s="2">
        <f t="shared" si="15"/>
        <v>1374</v>
      </c>
      <c r="L72" s="5">
        <f t="shared" si="16"/>
        <v>196.28571428571428</v>
      </c>
    </row>
    <row r="73" spans="1:12" ht="12.75">
      <c r="A73" s="2">
        <v>875821</v>
      </c>
      <c r="B73" t="s">
        <v>15</v>
      </c>
      <c r="C73" s="4"/>
      <c r="D73" s="4"/>
      <c r="E73" s="4"/>
      <c r="F73" s="4"/>
      <c r="G73" s="4"/>
      <c r="H73" s="4"/>
      <c r="I73" s="4"/>
      <c r="J73" s="2">
        <f t="shared" si="14"/>
        <v>0</v>
      </c>
      <c r="K73" s="2">
        <f t="shared" si="15"/>
        <v>0</v>
      </c>
      <c r="L73" s="5"/>
    </row>
    <row r="74" spans="1:12" ht="12.75">
      <c r="A74" s="2">
        <v>841129</v>
      </c>
      <c r="B74" t="s">
        <v>16</v>
      </c>
      <c r="C74" s="4"/>
      <c r="D74" s="4"/>
      <c r="E74" s="4"/>
      <c r="F74" s="4"/>
      <c r="G74" s="4"/>
      <c r="H74" s="4"/>
      <c r="I74" s="4"/>
      <c r="J74" s="2">
        <f t="shared" si="14"/>
        <v>0</v>
      </c>
      <c r="K74" s="2">
        <f t="shared" si="15"/>
        <v>0</v>
      </c>
      <c r="L74" s="5"/>
    </row>
    <row r="75" spans="1:12" ht="12.75">
      <c r="A75" s="2">
        <v>876712</v>
      </c>
      <c r="B75" t="s">
        <v>17</v>
      </c>
      <c r="C75" s="4"/>
      <c r="D75" s="4"/>
      <c r="E75" s="4"/>
      <c r="F75" s="4"/>
      <c r="G75" s="4"/>
      <c r="H75" s="4"/>
      <c r="I75" s="4"/>
      <c r="J75" s="2">
        <f t="shared" si="14"/>
        <v>0</v>
      </c>
      <c r="K75" s="2">
        <f t="shared" si="15"/>
        <v>0</v>
      </c>
      <c r="L75" s="5"/>
    </row>
    <row r="76" spans="1:12" ht="12.75">
      <c r="A76" s="2">
        <v>925969</v>
      </c>
      <c r="B76" t="s">
        <v>18</v>
      </c>
      <c r="C76" s="4">
        <v>208</v>
      </c>
      <c r="D76" s="4">
        <v>174</v>
      </c>
      <c r="E76" s="4">
        <v>191</v>
      </c>
      <c r="F76" s="4">
        <v>210</v>
      </c>
      <c r="G76" s="4">
        <v>151</v>
      </c>
      <c r="H76" s="4">
        <v>190</v>
      </c>
      <c r="I76" s="4">
        <v>224</v>
      </c>
      <c r="J76" s="2">
        <f t="shared" si="14"/>
        <v>7</v>
      </c>
      <c r="K76" s="2">
        <f t="shared" si="15"/>
        <v>1348</v>
      </c>
      <c r="L76" s="5">
        <f t="shared" si="16"/>
        <v>192.57142857142858</v>
      </c>
    </row>
    <row r="77" spans="1:12" ht="12.75">
      <c r="A77" s="2">
        <v>944971</v>
      </c>
      <c r="B77" t="s">
        <v>19</v>
      </c>
      <c r="C77" s="4">
        <v>164</v>
      </c>
      <c r="D77" s="4">
        <v>201</v>
      </c>
      <c r="E77" s="4">
        <v>213</v>
      </c>
      <c r="F77" s="4">
        <v>243</v>
      </c>
      <c r="G77" s="4">
        <v>264</v>
      </c>
      <c r="H77" s="4">
        <v>204</v>
      </c>
      <c r="I77" s="4">
        <v>246</v>
      </c>
      <c r="J77" s="2">
        <f t="shared" si="14"/>
        <v>7</v>
      </c>
      <c r="K77" s="2">
        <f t="shared" si="15"/>
        <v>1535</v>
      </c>
      <c r="L77" s="5">
        <f t="shared" si="16"/>
        <v>219.28571428571428</v>
      </c>
    </row>
    <row r="78" spans="3:12" ht="12.75"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2:12" ht="12.75">
      <c r="B79" t="s">
        <v>7</v>
      </c>
      <c r="C79" s="7">
        <f aca="true" t="shared" si="17" ref="C79:J79">SUM(C68:C78)</f>
        <v>926</v>
      </c>
      <c r="D79" s="7">
        <f t="shared" si="17"/>
        <v>913</v>
      </c>
      <c r="E79" s="7">
        <f t="shared" si="17"/>
        <v>981</v>
      </c>
      <c r="F79" s="7">
        <f t="shared" si="17"/>
        <v>991</v>
      </c>
      <c r="G79" s="7">
        <f t="shared" si="17"/>
        <v>959</v>
      </c>
      <c r="H79" s="7">
        <f t="shared" si="17"/>
        <v>946</v>
      </c>
      <c r="I79" s="7">
        <f t="shared" si="17"/>
        <v>1035</v>
      </c>
      <c r="J79" s="7">
        <f t="shared" si="17"/>
        <v>35</v>
      </c>
      <c r="K79" s="7">
        <f>SUM(C79:I79)</f>
        <v>6751</v>
      </c>
      <c r="L79" s="5">
        <f>AVERAGE(C79:I79)/5</f>
        <v>192.8857142857143</v>
      </c>
    </row>
    <row r="80" spans="2:12" ht="12.75">
      <c r="B80" t="s">
        <v>29</v>
      </c>
      <c r="C80" s="8">
        <v>833</v>
      </c>
      <c r="D80" s="8">
        <v>998</v>
      </c>
      <c r="E80" s="8">
        <v>1028</v>
      </c>
      <c r="F80" s="8">
        <v>895</v>
      </c>
      <c r="G80" s="8">
        <v>902</v>
      </c>
      <c r="H80" s="8">
        <v>1038</v>
      </c>
      <c r="I80" s="8">
        <v>1073</v>
      </c>
      <c r="J80" s="7"/>
      <c r="K80" s="8">
        <f>SUM(C80:I80)</f>
        <v>6767</v>
      </c>
      <c r="L80" s="5">
        <f>AVERAGE(C80:I80)/5</f>
        <v>193.34285714285713</v>
      </c>
    </row>
    <row r="81" spans="3:12" ht="12.75">
      <c r="C81" s="2">
        <f aca="true" t="shared" si="18" ref="C81:I81">IF(C79&gt;C80,2,0)</f>
        <v>2</v>
      </c>
      <c r="D81" s="2">
        <f t="shared" si="18"/>
        <v>0</v>
      </c>
      <c r="E81" s="2">
        <f t="shared" si="18"/>
        <v>0</v>
      </c>
      <c r="F81" s="2">
        <f t="shared" si="18"/>
        <v>2</v>
      </c>
      <c r="G81" s="2">
        <f t="shared" si="18"/>
        <v>2</v>
      </c>
      <c r="H81" s="2">
        <f t="shared" si="18"/>
        <v>0</v>
      </c>
      <c r="I81" s="2">
        <f t="shared" si="18"/>
        <v>0</v>
      </c>
      <c r="J81" s="7">
        <f>SUM(C81:I81)</f>
        <v>6</v>
      </c>
      <c r="K81" s="7"/>
      <c r="L81" s="5"/>
    </row>
    <row r="82" spans="1:12" ht="12.7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</row>
    <row r="83" spans="1:12" ht="12.75">
      <c r="A83" s="31" t="s">
        <v>25</v>
      </c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3"/>
    </row>
    <row r="84" spans="1:12" ht="12.75">
      <c r="A84" s="29" t="s">
        <v>0</v>
      </c>
      <c r="B84" s="29" t="s">
        <v>1</v>
      </c>
      <c r="C84" s="30" t="s">
        <v>6</v>
      </c>
      <c r="D84" s="30"/>
      <c r="E84" s="30"/>
      <c r="F84" s="30"/>
      <c r="G84" s="30"/>
      <c r="H84" s="30"/>
      <c r="I84" s="30"/>
      <c r="J84" s="30" t="s">
        <v>2</v>
      </c>
      <c r="K84" s="30"/>
      <c r="L84" s="30"/>
    </row>
    <row r="85" spans="1:12" ht="12.75">
      <c r="A85" s="29"/>
      <c r="B85" s="29"/>
      <c r="C85" s="1">
        <v>1</v>
      </c>
      <c r="D85" s="1">
        <v>2</v>
      </c>
      <c r="E85" s="1">
        <v>3</v>
      </c>
      <c r="F85" s="1">
        <v>4</v>
      </c>
      <c r="G85" s="1">
        <v>5</v>
      </c>
      <c r="H85" s="1">
        <v>6</v>
      </c>
      <c r="I85" s="1">
        <v>7</v>
      </c>
      <c r="J85" s="1" t="s">
        <v>3</v>
      </c>
      <c r="K85" s="1" t="s">
        <v>4</v>
      </c>
      <c r="L85" s="1" t="s">
        <v>5</v>
      </c>
    </row>
    <row r="86" spans="1:12" ht="12.75">
      <c r="A86" s="28" t="s">
        <v>20</v>
      </c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</row>
    <row r="87" spans="1:12" ht="12.75">
      <c r="A87" s="2">
        <v>973886</v>
      </c>
      <c r="B87" t="s">
        <v>10</v>
      </c>
      <c r="C87" s="4">
        <v>188</v>
      </c>
      <c r="D87" s="4">
        <v>266</v>
      </c>
      <c r="E87" s="4">
        <v>185</v>
      </c>
      <c r="F87" s="4">
        <v>242</v>
      </c>
      <c r="G87" s="4">
        <v>219</v>
      </c>
      <c r="H87" s="4">
        <v>182</v>
      </c>
      <c r="I87" s="4">
        <v>150</v>
      </c>
      <c r="J87" s="2">
        <f aca="true" t="shared" si="19" ref="J87:J96">COUNTIF(C87:I87,"&gt;0")</f>
        <v>7</v>
      </c>
      <c r="K87" s="2">
        <f aca="true" t="shared" si="20" ref="K87:K96">SUM(C87:I87)</f>
        <v>1432</v>
      </c>
      <c r="L87" s="5">
        <f aca="true" t="shared" si="21" ref="L87:L96">AVERAGE(C87:I87)</f>
        <v>204.57142857142858</v>
      </c>
    </row>
    <row r="88" spans="1:12" ht="12.75">
      <c r="A88" s="2">
        <v>687480</v>
      </c>
      <c r="B88" t="s">
        <v>11</v>
      </c>
      <c r="C88" s="4">
        <v>160</v>
      </c>
      <c r="D88" s="4"/>
      <c r="E88" s="4">
        <v>174</v>
      </c>
      <c r="F88" s="4"/>
      <c r="G88" s="4"/>
      <c r="H88" s="4">
        <v>183</v>
      </c>
      <c r="I88" s="4">
        <v>181</v>
      </c>
      <c r="J88" s="2">
        <f t="shared" si="19"/>
        <v>4</v>
      </c>
      <c r="K88" s="2">
        <f t="shared" si="20"/>
        <v>698</v>
      </c>
      <c r="L88" s="5">
        <f t="shared" si="21"/>
        <v>174.5</v>
      </c>
    </row>
    <row r="89" spans="1:12" ht="12.75">
      <c r="A89" s="2">
        <v>696080</v>
      </c>
      <c r="B89" s="6" t="s">
        <v>99</v>
      </c>
      <c r="C89" s="4">
        <v>170</v>
      </c>
      <c r="D89" s="4"/>
      <c r="E89" s="4"/>
      <c r="F89" s="4">
        <v>153</v>
      </c>
      <c r="G89" s="4"/>
      <c r="H89" s="4"/>
      <c r="I89" s="4"/>
      <c r="J89" s="2">
        <f t="shared" si="19"/>
        <v>2</v>
      </c>
      <c r="K89" s="2">
        <f t="shared" si="20"/>
        <v>323</v>
      </c>
      <c r="L89" s="5">
        <f t="shared" si="21"/>
        <v>161.5</v>
      </c>
    </row>
    <row r="90" spans="1:12" ht="12.75">
      <c r="A90" s="2">
        <v>1070436</v>
      </c>
      <c r="B90" t="s">
        <v>13</v>
      </c>
      <c r="C90" s="4"/>
      <c r="D90" s="4"/>
      <c r="E90" s="4"/>
      <c r="F90" s="4"/>
      <c r="G90" s="4"/>
      <c r="H90" s="4"/>
      <c r="I90" s="4"/>
      <c r="J90" s="2">
        <f t="shared" si="19"/>
        <v>0</v>
      </c>
      <c r="K90" s="2">
        <f t="shared" si="20"/>
        <v>0</v>
      </c>
      <c r="L90" s="5"/>
    </row>
    <row r="91" spans="1:12" ht="12.75">
      <c r="A91" s="2">
        <v>555738</v>
      </c>
      <c r="B91" t="s">
        <v>14</v>
      </c>
      <c r="C91" s="4">
        <v>182</v>
      </c>
      <c r="D91" s="4">
        <v>194</v>
      </c>
      <c r="E91" s="4">
        <v>198</v>
      </c>
      <c r="F91" s="4">
        <v>247</v>
      </c>
      <c r="G91" s="4">
        <v>192</v>
      </c>
      <c r="H91" s="4">
        <v>222</v>
      </c>
      <c r="I91" s="4">
        <v>246</v>
      </c>
      <c r="J91" s="2">
        <f t="shared" si="19"/>
        <v>7</v>
      </c>
      <c r="K91" s="2">
        <f t="shared" si="20"/>
        <v>1481</v>
      </c>
      <c r="L91" s="5">
        <f t="shared" si="21"/>
        <v>211.57142857142858</v>
      </c>
    </row>
    <row r="92" spans="1:12" ht="12.75">
      <c r="A92" s="2">
        <v>875821</v>
      </c>
      <c r="B92" t="s">
        <v>15</v>
      </c>
      <c r="C92" s="4"/>
      <c r="D92" s="4"/>
      <c r="E92" s="4"/>
      <c r="F92" s="4"/>
      <c r="G92" s="4"/>
      <c r="H92" s="4"/>
      <c r="I92" s="4"/>
      <c r="J92" s="2">
        <f t="shared" si="19"/>
        <v>0</v>
      </c>
      <c r="K92" s="2">
        <f t="shared" si="20"/>
        <v>0</v>
      </c>
      <c r="L92" s="5"/>
    </row>
    <row r="93" spans="1:12" ht="12.75">
      <c r="A93" s="2">
        <v>841129</v>
      </c>
      <c r="B93" t="s">
        <v>16</v>
      </c>
      <c r="C93" s="4"/>
      <c r="D93" s="4"/>
      <c r="E93" s="4"/>
      <c r="F93" s="4"/>
      <c r="G93" s="4"/>
      <c r="H93" s="4"/>
      <c r="I93" s="4"/>
      <c r="J93" s="2">
        <f t="shared" si="19"/>
        <v>0</v>
      </c>
      <c r="K93" s="2">
        <f t="shared" si="20"/>
        <v>0</v>
      </c>
      <c r="L93" s="5"/>
    </row>
    <row r="94" spans="1:12" ht="12.75">
      <c r="A94" s="2">
        <v>876712</v>
      </c>
      <c r="B94" t="s">
        <v>17</v>
      </c>
      <c r="C94" s="4"/>
      <c r="D94" s="4">
        <v>203</v>
      </c>
      <c r="E94" s="4">
        <v>242</v>
      </c>
      <c r="F94" s="4">
        <v>203</v>
      </c>
      <c r="G94" s="4">
        <v>190</v>
      </c>
      <c r="H94" s="4">
        <v>227</v>
      </c>
      <c r="I94" s="4">
        <v>217</v>
      </c>
      <c r="J94" s="2">
        <f t="shared" si="19"/>
        <v>6</v>
      </c>
      <c r="K94" s="2">
        <f t="shared" si="20"/>
        <v>1282</v>
      </c>
      <c r="L94" s="5">
        <f t="shared" si="21"/>
        <v>213.66666666666666</v>
      </c>
    </row>
    <row r="95" spans="1:12" ht="12.75">
      <c r="A95" s="2">
        <v>925969</v>
      </c>
      <c r="B95" t="s">
        <v>18</v>
      </c>
      <c r="C95" s="4"/>
      <c r="D95" s="4">
        <v>165</v>
      </c>
      <c r="E95" s="4"/>
      <c r="F95" s="4"/>
      <c r="G95" s="4">
        <v>134</v>
      </c>
      <c r="H95" s="4"/>
      <c r="I95" s="4"/>
      <c r="J95" s="2">
        <f t="shared" si="19"/>
        <v>2</v>
      </c>
      <c r="K95" s="2">
        <f t="shared" si="20"/>
        <v>299</v>
      </c>
      <c r="L95" s="5">
        <f t="shared" si="21"/>
        <v>149.5</v>
      </c>
    </row>
    <row r="96" spans="1:12" ht="12.75">
      <c r="A96" s="2">
        <v>944971</v>
      </c>
      <c r="B96" t="s">
        <v>19</v>
      </c>
      <c r="C96" s="4">
        <v>195</v>
      </c>
      <c r="D96" s="4">
        <v>212</v>
      </c>
      <c r="E96" s="4">
        <v>182</v>
      </c>
      <c r="F96" s="4">
        <v>242</v>
      </c>
      <c r="G96" s="4">
        <v>211</v>
      </c>
      <c r="H96" s="4">
        <v>192</v>
      </c>
      <c r="I96" s="4">
        <v>221</v>
      </c>
      <c r="J96" s="2">
        <f t="shared" si="19"/>
        <v>7</v>
      </c>
      <c r="K96" s="2">
        <f t="shared" si="20"/>
        <v>1455</v>
      </c>
      <c r="L96" s="5">
        <f t="shared" si="21"/>
        <v>207.85714285714286</v>
      </c>
    </row>
    <row r="97" spans="3:12" ht="12.75"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2:12" ht="12.75">
      <c r="B98" t="s">
        <v>7</v>
      </c>
      <c r="C98" s="7">
        <f aca="true" t="shared" si="22" ref="C98:J98">SUM(C87:C97)</f>
        <v>895</v>
      </c>
      <c r="D98" s="7">
        <f t="shared" si="22"/>
        <v>1040</v>
      </c>
      <c r="E98" s="7">
        <f t="shared" si="22"/>
        <v>981</v>
      </c>
      <c r="F98" s="7">
        <f t="shared" si="22"/>
        <v>1087</v>
      </c>
      <c r="G98" s="7">
        <f t="shared" si="22"/>
        <v>946</v>
      </c>
      <c r="H98" s="7">
        <f t="shared" si="22"/>
        <v>1006</v>
      </c>
      <c r="I98" s="7">
        <f t="shared" si="22"/>
        <v>1015</v>
      </c>
      <c r="J98" s="7">
        <f t="shared" si="22"/>
        <v>35</v>
      </c>
      <c r="K98" s="7">
        <f>SUM(C98:I98)</f>
        <v>6970</v>
      </c>
      <c r="L98" s="5">
        <f>AVERAGE(C98:I98)/5</f>
        <v>199.14285714285714</v>
      </c>
    </row>
    <row r="99" spans="2:12" ht="12.75">
      <c r="B99" t="s">
        <v>29</v>
      </c>
      <c r="C99" s="8">
        <v>1053</v>
      </c>
      <c r="D99" s="8">
        <v>1019</v>
      </c>
      <c r="E99" s="8">
        <v>1014</v>
      </c>
      <c r="F99" s="8">
        <v>1014</v>
      </c>
      <c r="G99" s="8">
        <v>966</v>
      </c>
      <c r="H99" s="8">
        <v>1056</v>
      </c>
      <c r="I99" s="8">
        <v>1038</v>
      </c>
      <c r="J99" s="7"/>
      <c r="K99" s="8">
        <f>SUM(C99:I99)</f>
        <v>7160</v>
      </c>
      <c r="L99" s="5">
        <f>AVERAGE(C99:I99)/5</f>
        <v>204.57142857142858</v>
      </c>
    </row>
    <row r="100" spans="3:12" ht="12.75">
      <c r="C100" s="2">
        <f aca="true" t="shared" si="23" ref="C100:I100">IF(C98&gt;C99,2,0)</f>
        <v>0</v>
      </c>
      <c r="D100" s="2">
        <f t="shared" si="23"/>
        <v>2</v>
      </c>
      <c r="E100" s="2">
        <f t="shared" si="23"/>
        <v>0</v>
      </c>
      <c r="F100" s="2">
        <f t="shared" si="23"/>
        <v>2</v>
      </c>
      <c r="G100" s="2">
        <f t="shared" si="23"/>
        <v>0</v>
      </c>
      <c r="H100" s="2">
        <f t="shared" si="23"/>
        <v>0</v>
      </c>
      <c r="I100" s="2">
        <f t="shared" si="23"/>
        <v>0</v>
      </c>
      <c r="J100" s="7">
        <f>SUM(C100:I100)</f>
        <v>4</v>
      </c>
      <c r="K100" s="7"/>
      <c r="L100" s="5"/>
    </row>
    <row r="101" spans="1:12" ht="12.7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</row>
    <row r="102" spans="1:12" ht="12.75">
      <c r="A102" s="31" t="s">
        <v>26</v>
      </c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3"/>
    </row>
    <row r="103" spans="1:12" ht="12.75">
      <c r="A103" s="29" t="s">
        <v>0</v>
      </c>
      <c r="B103" s="29" t="s">
        <v>1</v>
      </c>
      <c r="C103" s="30" t="s">
        <v>6</v>
      </c>
      <c r="D103" s="30"/>
      <c r="E103" s="30"/>
      <c r="F103" s="30"/>
      <c r="G103" s="30"/>
      <c r="H103" s="30"/>
      <c r="I103" s="30"/>
      <c r="J103" s="30" t="s">
        <v>2</v>
      </c>
      <c r="K103" s="30"/>
      <c r="L103" s="30"/>
    </row>
    <row r="104" spans="1:12" ht="12.75">
      <c r="A104" s="29"/>
      <c r="B104" s="29"/>
      <c r="C104" s="1">
        <v>1</v>
      </c>
      <c r="D104" s="1">
        <v>2</v>
      </c>
      <c r="E104" s="1">
        <v>3</v>
      </c>
      <c r="F104" s="1">
        <v>4</v>
      </c>
      <c r="G104" s="1">
        <v>5</v>
      </c>
      <c r="H104" s="1">
        <v>6</v>
      </c>
      <c r="I104" s="1">
        <v>7</v>
      </c>
      <c r="J104" s="1" t="s">
        <v>3</v>
      </c>
      <c r="K104" s="1" t="s">
        <v>4</v>
      </c>
      <c r="L104" s="1" t="s">
        <v>5</v>
      </c>
    </row>
    <row r="105" spans="1:12" ht="12.75">
      <c r="A105" s="28" t="s">
        <v>20</v>
      </c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</row>
    <row r="106" spans="1:12" ht="12.75">
      <c r="A106" s="2">
        <v>973886</v>
      </c>
      <c r="B106" t="s">
        <v>10</v>
      </c>
      <c r="C106" s="4">
        <v>201</v>
      </c>
      <c r="D106" s="4">
        <v>188</v>
      </c>
      <c r="E106" s="4">
        <v>180</v>
      </c>
      <c r="F106" s="4">
        <v>198</v>
      </c>
      <c r="G106" s="4">
        <v>201</v>
      </c>
      <c r="H106" s="4">
        <v>184</v>
      </c>
      <c r="I106" s="4">
        <v>191</v>
      </c>
      <c r="J106" s="2">
        <f aca="true" t="shared" si="24" ref="J106:J115">COUNTIF(C106:I106,"&gt;0")</f>
        <v>7</v>
      </c>
      <c r="K106" s="2">
        <f aca="true" t="shared" si="25" ref="K106:K115">SUM(C106:I106)</f>
        <v>1343</v>
      </c>
      <c r="L106" s="5">
        <f aca="true" t="shared" si="26" ref="L106:L115">AVERAGE(C106:I106)</f>
        <v>191.85714285714286</v>
      </c>
    </row>
    <row r="107" spans="1:12" ht="12.75">
      <c r="A107" s="2">
        <v>687480</v>
      </c>
      <c r="B107" t="s">
        <v>11</v>
      </c>
      <c r="C107" s="4">
        <v>181</v>
      </c>
      <c r="D107" s="4">
        <v>203</v>
      </c>
      <c r="E107" s="4">
        <v>207</v>
      </c>
      <c r="F107" s="4">
        <v>183</v>
      </c>
      <c r="G107" s="4">
        <v>267</v>
      </c>
      <c r="H107" s="4">
        <v>186</v>
      </c>
      <c r="I107" s="4">
        <v>216</v>
      </c>
      <c r="J107" s="2">
        <f t="shared" si="24"/>
        <v>7</v>
      </c>
      <c r="K107" s="2">
        <f t="shared" si="25"/>
        <v>1443</v>
      </c>
      <c r="L107" s="5">
        <f t="shared" si="26"/>
        <v>206.14285714285714</v>
      </c>
    </row>
    <row r="108" spans="1:12" ht="12.75">
      <c r="A108" s="2">
        <v>696080</v>
      </c>
      <c r="B108" s="6" t="s">
        <v>99</v>
      </c>
      <c r="C108" s="4"/>
      <c r="D108" s="4"/>
      <c r="E108" s="4"/>
      <c r="F108" s="4"/>
      <c r="G108" s="4"/>
      <c r="H108" s="4"/>
      <c r="I108" s="4"/>
      <c r="J108" s="2">
        <f t="shared" si="24"/>
        <v>0</v>
      </c>
      <c r="K108" s="2">
        <f t="shared" si="25"/>
        <v>0</v>
      </c>
      <c r="L108" s="5"/>
    </row>
    <row r="109" spans="1:12" ht="12.75">
      <c r="A109" s="2">
        <v>1070436</v>
      </c>
      <c r="B109" t="s">
        <v>13</v>
      </c>
      <c r="C109" s="4"/>
      <c r="D109" s="4">
        <v>181</v>
      </c>
      <c r="E109" s="4">
        <v>179</v>
      </c>
      <c r="F109" s="4">
        <v>160</v>
      </c>
      <c r="G109" s="4"/>
      <c r="H109" s="4">
        <v>167</v>
      </c>
      <c r="I109" s="4"/>
      <c r="J109" s="2">
        <f t="shared" si="24"/>
        <v>4</v>
      </c>
      <c r="K109" s="2">
        <f t="shared" si="25"/>
        <v>687</v>
      </c>
      <c r="L109" s="5">
        <f t="shared" si="26"/>
        <v>171.75</v>
      </c>
    </row>
    <row r="110" spans="1:12" ht="12.75">
      <c r="A110" s="2">
        <v>555738</v>
      </c>
      <c r="B110" t="s">
        <v>14</v>
      </c>
      <c r="C110" s="4"/>
      <c r="D110" s="4"/>
      <c r="E110" s="4"/>
      <c r="F110" s="4"/>
      <c r="G110" s="4"/>
      <c r="H110" s="4"/>
      <c r="I110" s="4"/>
      <c r="J110" s="2">
        <f t="shared" si="24"/>
        <v>0</v>
      </c>
      <c r="K110" s="2">
        <f t="shared" si="25"/>
        <v>0</v>
      </c>
      <c r="L110" s="5"/>
    </row>
    <row r="111" spans="1:12" ht="12.75">
      <c r="A111" s="2">
        <v>875821</v>
      </c>
      <c r="B111" t="s">
        <v>15</v>
      </c>
      <c r="C111" s="4">
        <v>170</v>
      </c>
      <c r="D111" s="4"/>
      <c r="E111" s="4">
        <v>231</v>
      </c>
      <c r="F111" s="4">
        <v>188</v>
      </c>
      <c r="G111" s="4">
        <v>168</v>
      </c>
      <c r="H111" s="4">
        <v>206</v>
      </c>
      <c r="I111" s="4">
        <v>128</v>
      </c>
      <c r="J111" s="2">
        <f t="shared" si="24"/>
        <v>6</v>
      </c>
      <c r="K111" s="2">
        <f t="shared" si="25"/>
        <v>1091</v>
      </c>
      <c r="L111" s="5">
        <f t="shared" si="26"/>
        <v>181.83333333333334</v>
      </c>
    </row>
    <row r="112" spans="1:12" ht="12.75">
      <c r="A112" s="2">
        <v>841129</v>
      </c>
      <c r="B112" t="s">
        <v>16</v>
      </c>
      <c r="C112" s="4"/>
      <c r="D112" s="4"/>
      <c r="E112" s="4"/>
      <c r="F112" s="4"/>
      <c r="G112" s="4"/>
      <c r="H112" s="4"/>
      <c r="I112" s="4"/>
      <c r="J112" s="2">
        <f t="shared" si="24"/>
        <v>0</v>
      </c>
      <c r="K112" s="2">
        <f t="shared" si="25"/>
        <v>0</v>
      </c>
      <c r="L112" s="5"/>
    </row>
    <row r="113" spans="1:12" ht="12.75">
      <c r="A113" s="2">
        <v>876712</v>
      </c>
      <c r="B113" t="s">
        <v>17</v>
      </c>
      <c r="C113" s="4"/>
      <c r="D113" s="4"/>
      <c r="E113" s="4"/>
      <c r="F113" s="4"/>
      <c r="G113" s="4"/>
      <c r="H113" s="4"/>
      <c r="I113" s="4"/>
      <c r="J113" s="2">
        <f t="shared" si="24"/>
        <v>0</v>
      </c>
      <c r="K113" s="2">
        <f t="shared" si="25"/>
        <v>0</v>
      </c>
      <c r="L113" s="5"/>
    </row>
    <row r="114" spans="1:12" ht="12.75">
      <c r="A114" s="2">
        <v>925969</v>
      </c>
      <c r="B114" t="s">
        <v>18</v>
      </c>
      <c r="C114" s="4">
        <v>238</v>
      </c>
      <c r="D114" s="4">
        <v>141</v>
      </c>
      <c r="E114" s="4"/>
      <c r="F114" s="4"/>
      <c r="G114" s="4">
        <v>164</v>
      </c>
      <c r="H114" s="4"/>
      <c r="I114" s="4">
        <v>186</v>
      </c>
      <c r="J114" s="2">
        <f t="shared" si="24"/>
        <v>4</v>
      </c>
      <c r="K114" s="2">
        <f t="shared" si="25"/>
        <v>729</v>
      </c>
      <c r="L114" s="5">
        <f t="shared" si="26"/>
        <v>182.25</v>
      </c>
    </row>
    <row r="115" spans="1:12" ht="12.75">
      <c r="A115" s="2">
        <v>944971</v>
      </c>
      <c r="B115" t="s">
        <v>19</v>
      </c>
      <c r="C115" s="4">
        <v>192</v>
      </c>
      <c r="D115" s="4">
        <v>192</v>
      </c>
      <c r="E115" s="4">
        <v>184</v>
      </c>
      <c r="F115" s="4">
        <v>216</v>
      </c>
      <c r="G115" s="4">
        <v>226</v>
      </c>
      <c r="H115" s="4">
        <v>227</v>
      </c>
      <c r="I115" s="4">
        <v>171</v>
      </c>
      <c r="J115" s="2">
        <f t="shared" si="24"/>
        <v>7</v>
      </c>
      <c r="K115" s="2">
        <f t="shared" si="25"/>
        <v>1408</v>
      </c>
      <c r="L115" s="5">
        <f t="shared" si="26"/>
        <v>201.14285714285714</v>
      </c>
    </row>
    <row r="116" spans="3:12" ht="12.75"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2:12" ht="12.75">
      <c r="B117" t="s">
        <v>7</v>
      </c>
      <c r="C117" s="7">
        <f aca="true" t="shared" si="27" ref="C117:J117">SUM(C106:C116)</f>
        <v>982</v>
      </c>
      <c r="D117" s="7">
        <f t="shared" si="27"/>
        <v>905</v>
      </c>
      <c r="E117" s="7">
        <f t="shared" si="27"/>
        <v>981</v>
      </c>
      <c r="F117" s="7">
        <f t="shared" si="27"/>
        <v>945</v>
      </c>
      <c r="G117" s="7">
        <f t="shared" si="27"/>
        <v>1026</v>
      </c>
      <c r="H117" s="7">
        <f t="shared" si="27"/>
        <v>970</v>
      </c>
      <c r="I117" s="7">
        <f t="shared" si="27"/>
        <v>892</v>
      </c>
      <c r="J117" s="7">
        <f t="shared" si="27"/>
        <v>35</v>
      </c>
      <c r="K117" s="7">
        <f>SUM(C117:I117)</f>
        <v>6701</v>
      </c>
      <c r="L117" s="5">
        <f>AVERAGE(C117:I117)/5</f>
        <v>191.45714285714286</v>
      </c>
    </row>
    <row r="118" spans="2:12" ht="12.75">
      <c r="B118" t="s">
        <v>29</v>
      </c>
      <c r="C118" s="8">
        <v>1169</v>
      </c>
      <c r="D118" s="8">
        <v>991</v>
      </c>
      <c r="E118" s="8">
        <v>935</v>
      </c>
      <c r="F118" s="8">
        <v>1051</v>
      </c>
      <c r="G118" s="8">
        <v>1005</v>
      </c>
      <c r="H118" s="8">
        <v>966</v>
      </c>
      <c r="I118" s="8">
        <v>910</v>
      </c>
      <c r="J118" s="7"/>
      <c r="K118" s="8">
        <f>SUM(C118:I118)</f>
        <v>7027</v>
      </c>
      <c r="L118" s="5">
        <f>AVERAGE(C118:I118)/5</f>
        <v>200.77142857142857</v>
      </c>
    </row>
    <row r="119" spans="3:12" ht="12.75">
      <c r="C119" s="2">
        <f aca="true" t="shared" si="28" ref="C119:I119">IF(C117&gt;C118,2,0)</f>
        <v>0</v>
      </c>
      <c r="D119" s="2">
        <f t="shared" si="28"/>
        <v>0</v>
      </c>
      <c r="E119" s="2">
        <f t="shared" si="28"/>
        <v>2</v>
      </c>
      <c r="F119" s="2">
        <f t="shared" si="28"/>
        <v>0</v>
      </c>
      <c r="G119" s="2">
        <f t="shared" si="28"/>
        <v>2</v>
      </c>
      <c r="H119" s="2">
        <f t="shared" si="28"/>
        <v>2</v>
      </c>
      <c r="I119" s="2">
        <f t="shared" si="28"/>
        <v>0</v>
      </c>
      <c r="J119" s="7">
        <f>SUM(C119:I119)</f>
        <v>6</v>
      </c>
      <c r="K119" s="7"/>
      <c r="L119" s="5"/>
    </row>
    <row r="120" spans="1:12" ht="12.7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</row>
    <row r="121" spans="1:12" ht="12.75">
      <c r="A121" s="31" t="s">
        <v>27</v>
      </c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3"/>
    </row>
    <row r="122" spans="1:12" ht="12.75">
      <c r="A122" s="29" t="s">
        <v>0</v>
      </c>
      <c r="B122" s="29" t="s">
        <v>1</v>
      </c>
      <c r="C122" s="30" t="s">
        <v>6</v>
      </c>
      <c r="D122" s="30"/>
      <c r="E122" s="30"/>
      <c r="F122" s="30"/>
      <c r="G122" s="30"/>
      <c r="H122" s="30"/>
      <c r="I122" s="30"/>
      <c r="J122" s="30" t="s">
        <v>2</v>
      </c>
      <c r="K122" s="30"/>
      <c r="L122" s="30"/>
    </row>
    <row r="123" spans="1:12" ht="12.75">
      <c r="A123" s="29"/>
      <c r="B123" s="29"/>
      <c r="C123" s="1">
        <v>1</v>
      </c>
      <c r="D123" s="1">
        <v>2</v>
      </c>
      <c r="E123" s="1">
        <v>3</v>
      </c>
      <c r="F123" s="1">
        <v>4</v>
      </c>
      <c r="G123" s="1">
        <v>5</v>
      </c>
      <c r="H123" s="1">
        <v>6</v>
      </c>
      <c r="I123" s="1">
        <v>7</v>
      </c>
      <c r="J123" s="1" t="s">
        <v>3</v>
      </c>
      <c r="K123" s="1" t="s">
        <v>4</v>
      </c>
      <c r="L123" s="1" t="s">
        <v>5</v>
      </c>
    </row>
    <row r="124" spans="1:12" ht="12.75">
      <c r="A124" s="28" t="s">
        <v>20</v>
      </c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</row>
    <row r="125" spans="1:12" ht="12.75">
      <c r="A125" s="2">
        <v>973886</v>
      </c>
      <c r="B125" t="s">
        <v>10</v>
      </c>
      <c r="C125" s="4">
        <v>168</v>
      </c>
      <c r="D125" s="4">
        <v>179</v>
      </c>
      <c r="E125" s="4"/>
      <c r="F125" s="4">
        <v>188</v>
      </c>
      <c r="G125" s="4">
        <v>190</v>
      </c>
      <c r="H125" s="4">
        <v>168</v>
      </c>
      <c r="I125" s="4"/>
      <c r="J125" s="2">
        <f aca="true" t="shared" si="29" ref="J125:J134">COUNTIF(C125:I125,"&gt;0")</f>
        <v>5</v>
      </c>
      <c r="K125" s="2">
        <f aca="true" t="shared" si="30" ref="K125:K134">SUM(C125:I125)</f>
        <v>893</v>
      </c>
      <c r="L125" s="5">
        <f aca="true" t="shared" si="31" ref="L125:L134">AVERAGE(C125:I125)</f>
        <v>178.6</v>
      </c>
    </row>
    <row r="126" spans="1:12" ht="12.75">
      <c r="A126" s="2">
        <v>687480</v>
      </c>
      <c r="B126" t="s">
        <v>11</v>
      </c>
      <c r="C126" s="4">
        <v>216</v>
      </c>
      <c r="D126" s="4">
        <v>192</v>
      </c>
      <c r="E126" s="4">
        <v>183</v>
      </c>
      <c r="F126" s="4"/>
      <c r="G126" s="4">
        <v>150</v>
      </c>
      <c r="H126" s="4">
        <v>172</v>
      </c>
      <c r="I126" s="4"/>
      <c r="J126" s="2">
        <f t="shared" si="29"/>
        <v>5</v>
      </c>
      <c r="K126" s="2">
        <f t="shared" si="30"/>
        <v>913</v>
      </c>
      <c r="L126" s="5">
        <f t="shared" si="31"/>
        <v>182.6</v>
      </c>
    </row>
    <row r="127" spans="1:12" ht="12.75">
      <c r="A127" s="2">
        <v>696080</v>
      </c>
      <c r="B127" s="6" t="s">
        <v>99</v>
      </c>
      <c r="C127" s="4"/>
      <c r="D127" s="4"/>
      <c r="E127" s="4"/>
      <c r="F127" s="4"/>
      <c r="G127" s="4"/>
      <c r="H127" s="4"/>
      <c r="I127" s="4"/>
      <c r="J127" s="2">
        <f t="shared" si="29"/>
        <v>0</v>
      </c>
      <c r="K127" s="2">
        <f t="shared" si="30"/>
        <v>0</v>
      </c>
      <c r="L127" s="5" t="e">
        <f t="shared" si="31"/>
        <v>#DIV/0!</v>
      </c>
    </row>
    <row r="128" spans="1:12" ht="12.75">
      <c r="A128" s="2">
        <v>1070436</v>
      </c>
      <c r="B128" t="s">
        <v>13</v>
      </c>
      <c r="C128" s="4"/>
      <c r="D128" s="4"/>
      <c r="E128" s="4"/>
      <c r="F128" s="4"/>
      <c r="G128" s="4"/>
      <c r="H128" s="4"/>
      <c r="I128" s="4"/>
      <c r="J128" s="2">
        <f t="shared" si="29"/>
        <v>0</v>
      </c>
      <c r="K128" s="2">
        <f t="shared" si="30"/>
        <v>0</v>
      </c>
      <c r="L128" s="5" t="e">
        <f t="shared" si="31"/>
        <v>#DIV/0!</v>
      </c>
    </row>
    <row r="129" spans="1:12" ht="12.75">
      <c r="A129" s="2">
        <v>555738</v>
      </c>
      <c r="B129" t="s">
        <v>14</v>
      </c>
      <c r="C129" s="4">
        <v>165</v>
      </c>
      <c r="D129" s="4"/>
      <c r="E129" s="4">
        <v>224</v>
      </c>
      <c r="F129" s="4">
        <v>175</v>
      </c>
      <c r="G129" s="4"/>
      <c r="H129" s="4">
        <v>186</v>
      </c>
      <c r="I129" s="4"/>
      <c r="J129" s="2">
        <f t="shared" si="29"/>
        <v>4</v>
      </c>
      <c r="K129" s="2">
        <f t="shared" si="30"/>
        <v>750</v>
      </c>
      <c r="L129" s="5">
        <f t="shared" si="31"/>
        <v>187.5</v>
      </c>
    </row>
    <row r="130" spans="1:12" ht="12.75">
      <c r="A130" s="2">
        <v>875821</v>
      </c>
      <c r="B130" t="s">
        <v>15</v>
      </c>
      <c r="C130" s="4">
        <v>170</v>
      </c>
      <c r="D130" s="4">
        <v>182</v>
      </c>
      <c r="E130" s="4"/>
      <c r="F130" s="4">
        <v>179</v>
      </c>
      <c r="G130" s="4">
        <v>154</v>
      </c>
      <c r="H130" s="4">
        <v>189</v>
      </c>
      <c r="I130" s="4"/>
      <c r="J130" s="2">
        <f t="shared" si="29"/>
        <v>5</v>
      </c>
      <c r="K130" s="2">
        <f t="shared" si="30"/>
        <v>874</v>
      </c>
      <c r="L130" s="5">
        <f t="shared" si="31"/>
        <v>174.8</v>
      </c>
    </row>
    <row r="131" spans="1:12" ht="12.75">
      <c r="A131" s="2">
        <v>841129</v>
      </c>
      <c r="B131" t="s">
        <v>16</v>
      </c>
      <c r="C131" s="4"/>
      <c r="D131" s="4">
        <v>194</v>
      </c>
      <c r="E131" s="4">
        <v>163</v>
      </c>
      <c r="F131" s="4">
        <v>160</v>
      </c>
      <c r="G131" s="4"/>
      <c r="H131" s="4"/>
      <c r="I131" s="4"/>
      <c r="J131" s="2">
        <f t="shared" si="29"/>
        <v>3</v>
      </c>
      <c r="K131" s="2">
        <f t="shared" si="30"/>
        <v>517</v>
      </c>
      <c r="L131" s="5">
        <f t="shared" si="31"/>
        <v>172.33333333333334</v>
      </c>
    </row>
    <row r="132" spans="1:12" ht="12.75">
      <c r="A132" s="2">
        <v>876712</v>
      </c>
      <c r="B132" t="s">
        <v>17</v>
      </c>
      <c r="C132" s="4"/>
      <c r="D132" s="4">
        <v>224</v>
      </c>
      <c r="E132" s="4">
        <v>157</v>
      </c>
      <c r="F132" s="4">
        <v>203</v>
      </c>
      <c r="G132" s="4">
        <v>176</v>
      </c>
      <c r="H132" s="4"/>
      <c r="I132" s="4"/>
      <c r="J132" s="2">
        <f t="shared" si="29"/>
        <v>4</v>
      </c>
      <c r="K132" s="2">
        <f t="shared" si="30"/>
        <v>760</v>
      </c>
      <c r="L132" s="5">
        <f t="shared" si="31"/>
        <v>190</v>
      </c>
    </row>
    <row r="133" spans="1:12" ht="12.75">
      <c r="A133" s="2">
        <v>925969</v>
      </c>
      <c r="B133" t="s">
        <v>18</v>
      </c>
      <c r="C133" s="4">
        <v>174</v>
      </c>
      <c r="D133" s="4"/>
      <c r="E133" s="4">
        <v>160</v>
      </c>
      <c r="F133" s="4"/>
      <c r="G133" s="4">
        <v>189</v>
      </c>
      <c r="H133" s="4">
        <v>175</v>
      </c>
      <c r="I133" s="4"/>
      <c r="J133" s="2">
        <f t="shared" si="29"/>
        <v>4</v>
      </c>
      <c r="K133" s="2">
        <f t="shared" si="30"/>
        <v>698</v>
      </c>
      <c r="L133" s="5">
        <f t="shared" si="31"/>
        <v>174.5</v>
      </c>
    </row>
    <row r="134" spans="1:12" ht="12.75">
      <c r="A134" s="2">
        <v>944971</v>
      </c>
      <c r="B134" t="s">
        <v>19</v>
      </c>
      <c r="C134" s="4"/>
      <c r="D134" s="4"/>
      <c r="E134" s="4"/>
      <c r="F134" s="4"/>
      <c r="G134" s="4"/>
      <c r="H134" s="4"/>
      <c r="I134" s="4"/>
      <c r="J134" s="2">
        <f t="shared" si="29"/>
        <v>0</v>
      </c>
      <c r="K134" s="2">
        <f t="shared" si="30"/>
        <v>0</v>
      </c>
      <c r="L134" s="5" t="e">
        <f t="shared" si="31"/>
        <v>#DIV/0!</v>
      </c>
    </row>
    <row r="135" spans="3:12" ht="12.75"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2:12" ht="12.75">
      <c r="B136" t="s">
        <v>7</v>
      </c>
      <c r="C136" s="7">
        <f aca="true" t="shared" si="32" ref="C136:J136">SUM(C125:C135)</f>
        <v>893</v>
      </c>
      <c r="D136" s="7">
        <f t="shared" si="32"/>
        <v>971</v>
      </c>
      <c r="E136" s="7">
        <f t="shared" si="32"/>
        <v>887</v>
      </c>
      <c r="F136" s="7">
        <f t="shared" si="32"/>
        <v>905</v>
      </c>
      <c r="G136" s="7">
        <f t="shared" si="32"/>
        <v>859</v>
      </c>
      <c r="H136" s="7">
        <f t="shared" si="32"/>
        <v>890</v>
      </c>
      <c r="I136" s="7">
        <f t="shared" si="32"/>
        <v>0</v>
      </c>
      <c r="J136" s="7">
        <f t="shared" si="32"/>
        <v>30</v>
      </c>
      <c r="K136" s="7">
        <f>SUM(C136:I136)</f>
        <v>5405</v>
      </c>
      <c r="L136" s="5">
        <f>AVERAGE(C136:I136)/5</f>
        <v>154.42857142857142</v>
      </c>
    </row>
    <row r="137" spans="2:12" ht="12.75">
      <c r="B137" t="s">
        <v>29</v>
      </c>
      <c r="C137" s="8">
        <v>902</v>
      </c>
      <c r="D137" s="8">
        <v>1008</v>
      </c>
      <c r="E137" s="8">
        <v>847</v>
      </c>
      <c r="F137" s="8">
        <v>1000</v>
      </c>
      <c r="G137" s="8">
        <v>960</v>
      </c>
      <c r="H137" s="8">
        <v>798</v>
      </c>
      <c r="I137" s="8">
        <v>0</v>
      </c>
      <c r="J137" s="7"/>
      <c r="K137" s="8">
        <f>SUM(C137:I137)</f>
        <v>5515</v>
      </c>
      <c r="L137" s="5">
        <f>AVERAGE(C137:I137)/5</f>
        <v>157.57142857142858</v>
      </c>
    </row>
    <row r="138" spans="3:12" ht="12.75">
      <c r="C138" s="2">
        <f aca="true" t="shared" si="33" ref="C138:I138">IF(C136&gt;C137,2,0)</f>
        <v>0</v>
      </c>
      <c r="D138" s="2">
        <f t="shared" si="33"/>
        <v>0</v>
      </c>
      <c r="E138" s="2">
        <f t="shared" si="33"/>
        <v>2</v>
      </c>
      <c r="F138" s="2">
        <f t="shared" si="33"/>
        <v>0</v>
      </c>
      <c r="G138" s="2">
        <f t="shared" si="33"/>
        <v>0</v>
      </c>
      <c r="H138" s="2">
        <f t="shared" si="33"/>
        <v>2</v>
      </c>
      <c r="I138" s="2">
        <f t="shared" si="33"/>
        <v>0</v>
      </c>
      <c r="J138" s="7">
        <f>SUM(C138:I138)</f>
        <v>4</v>
      </c>
      <c r="K138" s="7"/>
      <c r="L138" s="5"/>
    </row>
    <row r="139" spans="1:12" ht="12.7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</row>
    <row r="140" spans="1:12" ht="12.75">
      <c r="A140" s="31" t="s">
        <v>28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3"/>
    </row>
    <row r="141" spans="1:12" ht="12.75">
      <c r="A141" s="29" t="s">
        <v>0</v>
      </c>
      <c r="B141" s="29" t="s">
        <v>1</v>
      </c>
      <c r="C141" s="30" t="s">
        <v>6</v>
      </c>
      <c r="D141" s="30"/>
      <c r="E141" s="30"/>
      <c r="F141" s="30"/>
      <c r="G141" s="30"/>
      <c r="H141" s="30"/>
      <c r="I141" s="30"/>
      <c r="J141" s="30" t="s">
        <v>2</v>
      </c>
      <c r="K141" s="30"/>
      <c r="L141" s="30"/>
    </row>
    <row r="142" spans="1:12" ht="12.75">
      <c r="A142" s="29"/>
      <c r="B142" s="29"/>
      <c r="C142" s="1">
        <v>1</v>
      </c>
      <c r="D142" s="1">
        <v>2</v>
      </c>
      <c r="E142" s="1">
        <v>3</v>
      </c>
      <c r="F142" s="1">
        <v>4</v>
      </c>
      <c r="G142" s="1">
        <v>5</v>
      </c>
      <c r="H142" s="1">
        <v>6</v>
      </c>
      <c r="I142" s="1">
        <v>7</v>
      </c>
      <c r="J142" s="1" t="s">
        <v>3</v>
      </c>
      <c r="K142" s="1" t="s">
        <v>4</v>
      </c>
      <c r="L142" s="1" t="s">
        <v>5</v>
      </c>
    </row>
    <row r="143" spans="1:12" ht="12.75">
      <c r="A143" s="28" t="s">
        <v>20</v>
      </c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</row>
    <row r="144" spans="1:12" ht="12.75">
      <c r="A144" s="2">
        <v>973886</v>
      </c>
      <c r="B144" t="s">
        <v>10</v>
      </c>
      <c r="C144" s="4">
        <v>156</v>
      </c>
      <c r="D144" s="4"/>
      <c r="E144" s="4">
        <v>144</v>
      </c>
      <c r="F144" s="4"/>
      <c r="G144" s="4"/>
      <c r="H144" s="4">
        <v>161</v>
      </c>
      <c r="I144" s="4"/>
      <c r="J144" s="2">
        <f aca="true" t="shared" si="34" ref="J144:J153">COUNTIF(C144:I144,"&gt;0")</f>
        <v>3</v>
      </c>
      <c r="K144" s="2">
        <f aca="true" t="shared" si="35" ref="K144:K153">SUM(C144:I144)</f>
        <v>461</v>
      </c>
      <c r="L144" s="5">
        <f aca="true" t="shared" si="36" ref="L144:L153">AVERAGE(C144:I144)</f>
        <v>153.66666666666666</v>
      </c>
    </row>
    <row r="145" spans="1:12" ht="12.75">
      <c r="A145" s="2">
        <v>687480</v>
      </c>
      <c r="B145" t="s">
        <v>11</v>
      </c>
      <c r="C145" s="4">
        <v>182</v>
      </c>
      <c r="D145" s="4">
        <v>205</v>
      </c>
      <c r="E145" s="4">
        <v>159</v>
      </c>
      <c r="F145" s="4">
        <v>151</v>
      </c>
      <c r="G145" s="4">
        <v>167</v>
      </c>
      <c r="H145" s="4">
        <v>145</v>
      </c>
      <c r="I145" s="4"/>
      <c r="J145" s="2">
        <f t="shared" si="34"/>
        <v>6</v>
      </c>
      <c r="K145" s="2">
        <f t="shared" si="35"/>
        <v>1009</v>
      </c>
      <c r="L145" s="5">
        <f t="shared" si="36"/>
        <v>168.16666666666666</v>
      </c>
    </row>
    <row r="146" spans="1:12" ht="12.75">
      <c r="A146" s="2">
        <v>696080</v>
      </c>
      <c r="B146" s="6" t="s">
        <v>12</v>
      </c>
      <c r="C146" s="4"/>
      <c r="D146" s="4"/>
      <c r="E146" s="4"/>
      <c r="F146" s="4"/>
      <c r="G146" s="4"/>
      <c r="H146" s="4"/>
      <c r="I146" s="4"/>
      <c r="J146" s="2">
        <f t="shared" si="34"/>
        <v>0</v>
      </c>
      <c r="K146" s="2">
        <f t="shared" si="35"/>
        <v>0</v>
      </c>
      <c r="L146" s="5" t="e">
        <f t="shared" si="36"/>
        <v>#DIV/0!</v>
      </c>
    </row>
    <row r="147" spans="1:12" ht="12.75">
      <c r="A147" s="2">
        <v>1070436</v>
      </c>
      <c r="B147" t="s">
        <v>13</v>
      </c>
      <c r="C147" s="4"/>
      <c r="D147" s="4">
        <v>176</v>
      </c>
      <c r="E147" s="4">
        <v>165</v>
      </c>
      <c r="F147" s="4">
        <v>181</v>
      </c>
      <c r="G147" s="4">
        <v>189</v>
      </c>
      <c r="H147" s="4">
        <v>184</v>
      </c>
      <c r="I147" s="4"/>
      <c r="J147" s="2">
        <f t="shared" si="34"/>
        <v>5</v>
      </c>
      <c r="K147" s="2">
        <f t="shared" si="35"/>
        <v>895</v>
      </c>
      <c r="L147" s="5">
        <f t="shared" si="36"/>
        <v>179</v>
      </c>
    </row>
    <row r="148" spans="1:12" ht="12.75">
      <c r="A148" s="2">
        <v>555738</v>
      </c>
      <c r="B148" t="s">
        <v>14</v>
      </c>
      <c r="C148" s="4">
        <v>149</v>
      </c>
      <c r="D148" s="4"/>
      <c r="E148" s="4"/>
      <c r="F148" s="4">
        <v>181</v>
      </c>
      <c r="G148" s="4">
        <v>163</v>
      </c>
      <c r="H148" s="4">
        <v>197</v>
      </c>
      <c r="I148" s="4"/>
      <c r="J148" s="2">
        <f t="shared" si="34"/>
        <v>4</v>
      </c>
      <c r="K148" s="2">
        <f t="shared" si="35"/>
        <v>690</v>
      </c>
      <c r="L148" s="5">
        <f t="shared" si="36"/>
        <v>172.5</v>
      </c>
    </row>
    <row r="149" spans="1:12" ht="12.75">
      <c r="A149" s="2">
        <v>875821</v>
      </c>
      <c r="B149" t="s">
        <v>15</v>
      </c>
      <c r="C149" s="4"/>
      <c r="D149" s="4"/>
      <c r="E149" s="4"/>
      <c r="F149" s="4"/>
      <c r="G149" s="4"/>
      <c r="H149" s="4"/>
      <c r="I149" s="4"/>
      <c r="J149" s="2">
        <f t="shared" si="34"/>
        <v>0</v>
      </c>
      <c r="K149" s="2">
        <f t="shared" si="35"/>
        <v>0</v>
      </c>
      <c r="L149" s="5" t="e">
        <f t="shared" si="36"/>
        <v>#DIV/0!</v>
      </c>
    </row>
    <row r="150" spans="1:12" ht="12.75">
      <c r="A150" s="2">
        <v>841129</v>
      </c>
      <c r="B150" t="s">
        <v>16</v>
      </c>
      <c r="C150" s="4"/>
      <c r="D150" s="4"/>
      <c r="E150" s="4"/>
      <c r="F150" s="4"/>
      <c r="G150" s="4"/>
      <c r="H150" s="4"/>
      <c r="I150" s="4"/>
      <c r="J150" s="2">
        <f t="shared" si="34"/>
        <v>0</v>
      </c>
      <c r="K150" s="2">
        <f t="shared" si="35"/>
        <v>0</v>
      </c>
      <c r="L150" s="5" t="e">
        <f t="shared" si="36"/>
        <v>#DIV/0!</v>
      </c>
    </row>
    <row r="151" spans="1:12" ht="12.75">
      <c r="A151" s="2">
        <v>876712</v>
      </c>
      <c r="B151" t="s">
        <v>17</v>
      </c>
      <c r="C151" s="4"/>
      <c r="D151" s="4">
        <v>183</v>
      </c>
      <c r="E151" s="4">
        <v>139</v>
      </c>
      <c r="F151" s="4"/>
      <c r="G151" s="4"/>
      <c r="H151" s="4"/>
      <c r="I151" s="4"/>
      <c r="J151" s="2">
        <f t="shared" si="34"/>
        <v>2</v>
      </c>
      <c r="K151" s="2">
        <f t="shared" si="35"/>
        <v>322</v>
      </c>
      <c r="L151" s="5">
        <f t="shared" si="36"/>
        <v>161</v>
      </c>
    </row>
    <row r="152" spans="1:12" ht="12.75">
      <c r="A152" s="2">
        <v>925969</v>
      </c>
      <c r="B152" t="s">
        <v>18</v>
      </c>
      <c r="C152" s="4">
        <v>180</v>
      </c>
      <c r="D152" s="4">
        <v>146</v>
      </c>
      <c r="E152" s="4"/>
      <c r="F152" s="4">
        <v>178</v>
      </c>
      <c r="G152" s="4">
        <v>156</v>
      </c>
      <c r="H152" s="4"/>
      <c r="I152" s="4"/>
      <c r="J152" s="2">
        <f t="shared" si="34"/>
        <v>4</v>
      </c>
      <c r="K152" s="2">
        <f t="shared" si="35"/>
        <v>660</v>
      </c>
      <c r="L152" s="5">
        <f t="shared" si="36"/>
        <v>165</v>
      </c>
    </row>
    <row r="153" spans="1:12" ht="12.75">
      <c r="A153" s="2">
        <v>944971</v>
      </c>
      <c r="B153" t="s">
        <v>19</v>
      </c>
      <c r="C153" s="4">
        <v>162</v>
      </c>
      <c r="D153" s="4">
        <v>197</v>
      </c>
      <c r="E153" s="4">
        <v>176</v>
      </c>
      <c r="F153" s="4">
        <v>249</v>
      </c>
      <c r="G153" s="4">
        <v>150</v>
      </c>
      <c r="H153" s="4">
        <v>232</v>
      </c>
      <c r="I153" s="4"/>
      <c r="J153" s="2">
        <f t="shared" si="34"/>
        <v>6</v>
      </c>
      <c r="K153" s="2">
        <f t="shared" si="35"/>
        <v>1166</v>
      </c>
      <c r="L153" s="5">
        <f t="shared" si="36"/>
        <v>194.33333333333334</v>
      </c>
    </row>
    <row r="154" spans="3:12" ht="12.75"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2:12" ht="12.75">
      <c r="B155" t="s">
        <v>7</v>
      </c>
      <c r="C155" s="7">
        <f aca="true" t="shared" si="37" ref="C155:J155">SUM(C144:C154)</f>
        <v>829</v>
      </c>
      <c r="D155" s="7">
        <f t="shared" si="37"/>
        <v>907</v>
      </c>
      <c r="E155" s="7">
        <f t="shared" si="37"/>
        <v>783</v>
      </c>
      <c r="F155" s="7">
        <f t="shared" si="37"/>
        <v>940</v>
      </c>
      <c r="G155" s="7">
        <f t="shared" si="37"/>
        <v>825</v>
      </c>
      <c r="H155" s="7">
        <f t="shared" si="37"/>
        <v>919</v>
      </c>
      <c r="I155" s="7">
        <f t="shared" si="37"/>
        <v>0</v>
      </c>
      <c r="J155" s="7">
        <f t="shared" si="37"/>
        <v>30</v>
      </c>
      <c r="K155" s="7">
        <f>SUM(C155:I155)</f>
        <v>5203</v>
      </c>
      <c r="L155" s="5">
        <f>AVERAGE(C155:I155)/5</f>
        <v>148.65714285714287</v>
      </c>
    </row>
    <row r="156" spans="2:12" ht="12.75">
      <c r="B156" t="s">
        <v>29</v>
      </c>
      <c r="C156" s="8">
        <v>908</v>
      </c>
      <c r="D156" s="8">
        <v>844</v>
      </c>
      <c r="E156" s="8">
        <v>1007</v>
      </c>
      <c r="F156" s="8">
        <v>893</v>
      </c>
      <c r="G156" s="8">
        <v>889</v>
      </c>
      <c r="H156" s="8">
        <v>883</v>
      </c>
      <c r="I156" s="8">
        <v>0</v>
      </c>
      <c r="J156" s="7"/>
      <c r="K156" s="8">
        <f>SUM(C156:I156)</f>
        <v>5424</v>
      </c>
      <c r="L156" s="5">
        <f>AVERAGE(C156:I156)/5</f>
        <v>154.9714285714286</v>
      </c>
    </row>
    <row r="157" spans="3:12" ht="12.75">
      <c r="C157" s="2">
        <f aca="true" t="shared" si="38" ref="C157:I157">IF(C155&gt;C156,2,0)</f>
        <v>0</v>
      </c>
      <c r="D157" s="2">
        <f t="shared" si="38"/>
        <v>2</v>
      </c>
      <c r="E157" s="2">
        <f t="shared" si="38"/>
        <v>0</v>
      </c>
      <c r="F157" s="2">
        <f t="shared" si="38"/>
        <v>2</v>
      </c>
      <c r="G157" s="2">
        <f t="shared" si="38"/>
        <v>0</v>
      </c>
      <c r="H157" s="2">
        <f t="shared" si="38"/>
        <v>2</v>
      </c>
      <c r="I157" s="2">
        <f t="shared" si="38"/>
        <v>0</v>
      </c>
      <c r="J157" s="7">
        <f>SUM(C157:I157)</f>
        <v>6</v>
      </c>
      <c r="K157" s="7"/>
      <c r="L157" s="5"/>
    </row>
    <row r="158" spans="1:12" ht="12.75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</row>
  </sheetData>
  <mergeCells count="57">
    <mergeCell ref="A1:L1"/>
    <mergeCell ref="A158:L158"/>
    <mergeCell ref="A143:L143"/>
    <mergeCell ref="A124:L124"/>
    <mergeCell ref="A139:L139"/>
    <mergeCell ref="A140:L140"/>
    <mergeCell ref="A141:A142"/>
    <mergeCell ref="B141:B142"/>
    <mergeCell ref="C141:I141"/>
    <mergeCell ref="J141:L141"/>
    <mergeCell ref="A105:L105"/>
    <mergeCell ref="A120:L120"/>
    <mergeCell ref="A121:L121"/>
    <mergeCell ref="A122:A123"/>
    <mergeCell ref="B122:B123"/>
    <mergeCell ref="C122:I122"/>
    <mergeCell ref="J122:L122"/>
    <mergeCell ref="A101:L101"/>
    <mergeCell ref="A102:L102"/>
    <mergeCell ref="A103:A104"/>
    <mergeCell ref="B103:B104"/>
    <mergeCell ref="C103:I103"/>
    <mergeCell ref="J103:L103"/>
    <mergeCell ref="A47:L47"/>
    <mergeCell ref="A63:L63"/>
    <mergeCell ref="A64:L64"/>
    <mergeCell ref="A65:A66"/>
    <mergeCell ref="B65:B66"/>
    <mergeCell ref="C65:I65"/>
    <mergeCell ref="J65:L65"/>
    <mergeCell ref="A2:L2"/>
    <mergeCell ref="A3:A4"/>
    <mergeCell ref="B3:B4"/>
    <mergeCell ref="C3:I3"/>
    <mergeCell ref="J3:L3"/>
    <mergeCell ref="A5:L5"/>
    <mergeCell ref="A23:L23"/>
    <mergeCell ref="A24:L24"/>
    <mergeCell ref="A25:A26"/>
    <mergeCell ref="B25:B26"/>
    <mergeCell ref="C25:I25"/>
    <mergeCell ref="J25:L25"/>
    <mergeCell ref="A27:L27"/>
    <mergeCell ref="A67:L67"/>
    <mergeCell ref="A83:L83"/>
    <mergeCell ref="A82:L82"/>
    <mergeCell ref="A43:L43"/>
    <mergeCell ref="A44:L44"/>
    <mergeCell ref="A45:A46"/>
    <mergeCell ref="B45:B46"/>
    <mergeCell ref="C45:I45"/>
    <mergeCell ref="J45:L45"/>
    <mergeCell ref="A86:L86"/>
    <mergeCell ref="A84:A85"/>
    <mergeCell ref="B84:B85"/>
    <mergeCell ref="C84:I84"/>
    <mergeCell ref="J84:L84"/>
  </mergeCells>
  <printOptions/>
  <pageMargins left="0.75" right="0.75" top="0.58" bottom="1.37" header="0.28" footer="0.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58"/>
  <sheetViews>
    <sheetView workbookViewId="0" topLeftCell="A1">
      <selection activeCell="K20" activeCellId="7" sqref="K156 K137 K118 K99 K80 K60 K40 K20"/>
    </sheetView>
  </sheetViews>
  <sheetFormatPr defaultColWidth="9.140625" defaultRowHeight="12.75"/>
  <cols>
    <col min="2" max="2" width="18.7109375" style="0" bestFit="1" customWidth="1"/>
    <col min="3" max="3" width="10.7109375" style="0" bestFit="1" customWidth="1"/>
    <col min="14" max="14" width="12.421875" style="0" bestFit="1" customWidth="1"/>
    <col min="15" max="15" width="10.7109375" style="0" bestFit="1" customWidth="1"/>
  </cols>
  <sheetData>
    <row r="1" spans="1:12" ht="12.7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2.75">
      <c r="A2" s="31" t="s">
        <v>21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3"/>
    </row>
    <row r="3" spans="1:15" ht="12.75">
      <c r="A3" s="29" t="s">
        <v>0</v>
      </c>
      <c r="B3" s="29" t="s">
        <v>1</v>
      </c>
      <c r="C3" s="30" t="s">
        <v>6</v>
      </c>
      <c r="D3" s="30"/>
      <c r="E3" s="30"/>
      <c r="F3" s="30"/>
      <c r="G3" s="30"/>
      <c r="H3" s="30"/>
      <c r="I3" s="30"/>
      <c r="J3" s="30" t="s">
        <v>2</v>
      </c>
      <c r="K3" s="30"/>
      <c r="L3" s="30"/>
      <c r="O3" s="3"/>
    </row>
    <row r="4" spans="1:12" ht="12.75">
      <c r="A4" s="29"/>
      <c r="B4" s="29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>
        <v>6</v>
      </c>
      <c r="I4" s="1">
        <v>7</v>
      </c>
      <c r="J4" s="1" t="s">
        <v>3</v>
      </c>
      <c r="K4" s="1" t="s">
        <v>4</v>
      </c>
      <c r="L4" s="1" t="s">
        <v>5</v>
      </c>
    </row>
    <row r="5" spans="1:12" ht="12.75">
      <c r="A5" s="28" t="s">
        <v>43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</row>
    <row r="6" spans="1:12" ht="12.75">
      <c r="A6" s="2">
        <v>2097</v>
      </c>
      <c r="B6" t="s">
        <v>39</v>
      </c>
      <c r="C6" s="4">
        <v>201</v>
      </c>
      <c r="D6" s="4">
        <v>131</v>
      </c>
      <c r="E6" s="4"/>
      <c r="F6" s="4"/>
      <c r="G6" s="4">
        <v>130</v>
      </c>
      <c r="H6" s="4"/>
      <c r="I6" s="4"/>
      <c r="J6" s="2">
        <f aca="true" t="shared" si="0" ref="J6:J15">COUNTIF(C6:I6,"&gt;0")</f>
        <v>3</v>
      </c>
      <c r="K6" s="2">
        <f aca="true" t="shared" si="1" ref="K6:K15">SUM(C6:I6)</f>
        <v>462</v>
      </c>
      <c r="L6" s="5">
        <f aca="true" t="shared" si="2" ref="L6:L15">AVERAGE(C6:I6)</f>
        <v>154</v>
      </c>
    </row>
    <row r="7" spans="1:12" ht="12.75">
      <c r="A7" s="2">
        <v>677981</v>
      </c>
      <c r="B7" t="s">
        <v>100</v>
      </c>
      <c r="C7" s="4">
        <v>194</v>
      </c>
      <c r="D7" s="4">
        <v>214</v>
      </c>
      <c r="E7" s="4">
        <v>198</v>
      </c>
      <c r="F7" s="4">
        <v>211</v>
      </c>
      <c r="G7" s="4">
        <v>169</v>
      </c>
      <c r="H7" s="4">
        <v>190</v>
      </c>
      <c r="I7" s="4">
        <v>188</v>
      </c>
      <c r="J7" s="2">
        <f t="shared" si="0"/>
        <v>7</v>
      </c>
      <c r="K7" s="2">
        <f t="shared" si="1"/>
        <v>1364</v>
      </c>
      <c r="L7" s="5">
        <f t="shared" si="2"/>
        <v>194.85714285714286</v>
      </c>
    </row>
    <row r="8" spans="1:12" ht="12.75">
      <c r="A8" s="2">
        <v>475106</v>
      </c>
      <c r="B8" s="6" t="s">
        <v>40</v>
      </c>
      <c r="C8" s="4"/>
      <c r="D8" s="4"/>
      <c r="E8" s="4"/>
      <c r="F8" s="4"/>
      <c r="G8" s="4"/>
      <c r="H8" s="4"/>
      <c r="I8" s="4"/>
      <c r="J8" s="2">
        <f t="shared" si="0"/>
        <v>0</v>
      </c>
      <c r="K8" s="2">
        <f t="shared" si="1"/>
        <v>0</v>
      </c>
      <c r="L8" s="5">
        <v>0</v>
      </c>
    </row>
    <row r="9" spans="1:12" ht="12.75">
      <c r="A9" s="2">
        <v>707546</v>
      </c>
      <c r="B9" s="6" t="s">
        <v>41</v>
      </c>
      <c r="C9" s="4"/>
      <c r="D9" s="4"/>
      <c r="E9" s="4"/>
      <c r="F9" s="4"/>
      <c r="G9" s="4"/>
      <c r="H9" s="4"/>
      <c r="I9" s="4"/>
      <c r="J9" s="2">
        <f t="shared" si="0"/>
        <v>0</v>
      </c>
      <c r="K9" s="2">
        <f t="shared" si="1"/>
        <v>0</v>
      </c>
      <c r="L9" s="5">
        <v>0</v>
      </c>
    </row>
    <row r="10" spans="1:12" ht="12.75">
      <c r="A10" s="2">
        <v>44318</v>
      </c>
      <c r="B10" s="6" t="s">
        <v>101</v>
      </c>
      <c r="C10" s="4">
        <v>175</v>
      </c>
      <c r="D10" s="4">
        <v>145</v>
      </c>
      <c r="E10" s="4"/>
      <c r="F10" s="4"/>
      <c r="G10" s="4"/>
      <c r="H10" s="4">
        <v>162</v>
      </c>
      <c r="I10" s="4">
        <v>226</v>
      </c>
      <c r="J10" s="2">
        <f t="shared" si="0"/>
        <v>4</v>
      </c>
      <c r="K10" s="2">
        <f t="shared" si="1"/>
        <v>708</v>
      </c>
      <c r="L10" s="5">
        <f t="shared" si="2"/>
        <v>177</v>
      </c>
    </row>
    <row r="11" spans="1:12" ht="12.75">
      <c r="A11" s="2">
        <v>38229</v>
      </c>
      <c r="B11" s="6" t="s">
        <v>102</v>
      </c>
      <c r="C11" s="4">
        <v>194</v>
      </c>
      <c r="D11" s="4">
        <v>186</v>
      </c>
      <c r="E11" s="4">
        <v>231</v>
      </c>
      <c r="F11" s="4">
        <v>200</v>
      </c>
      <c r="G11" s="4">
        <v>181</v>
      </c>
      <c r="H11" s="4">
        <v>190</v>
      </c>
      <c r="I11" s="4">
        <v>181</v>
      </c>
      <c r="J11" s="2">
        <f t="shared" si="0"/>
        <v>7</v>
      </c>
      <c r="K11" s="2">
        <f t="shared" si="1"/>
        <v>1363</v>
      </c>
      <c r="L11" s="5">
        <f t="shared" si="2"/>
        <v>194.71428571428572</v>
      </c>
    </row>
    <row r="12" spans="1:12" ht="12.75">
      <c r="A12" s="2">
        <v>361321</v>
      </c>
      <c r="B12" s="6" t="s">
        <v>42</v>
      </c>
      <c r="C12" s="4"/>
      <c r="D12" s="4"/>
      <c r="E12" s="4">
        <v>225</v>
      </c>
      <c r="F12" s="4">
        <v>157</v>
      </c>
      <c r="G12" s="4">
        <v>208</v>
      </c>
      <c r="H12" s="4">
        <v>200</v>
      </c>
      <c r="I12" s="4">
        <v>172</v>
      </c>
      <c r="J12" s="2">
        <f t="shared" si="0"/>
        <v>5</v>
      </c>
      <c r="K12" s="2">
        <f t="shared" si="1"/>
        <v>962</v>
      </c>
      <c r="L12" s="5">
        <f t="shared" si="2"/>
        <v>192.4</v>
      </c>
    </row>
    <row r="13" spans="1:12" ht="12.75">
      <c r="A13" s="2">
        <v>674028</v>
      </c>
      <c r="B13" s="6" t="s">
        <v>103</v>
      </c>
      <c r="C13" s="4"/>
      <c r="D13" s="4"/>
      <c r="E13" s="4">
        <v>213</v>
      </c>
      <c r="F13" s="4">
        <v>158</v>
      </c>
      <c r="G13" s="4"/>
      <c r="H13" s="4">
        <v>175</v>
      </c>
      <c r="I13" s="4">
        <v>202</v>
      </c>
      <c r="J13" s="2">
        <f t="shared" si="0"/>
        <v>4</v>
      </c>
      <c r="K13" s="2">
        <f t="shared" si="1"/>
        <v>748</v>
      </c>
      <c r="L13" s="5">
        <f t="shared" si="2"/>
        <v>187</v>
      </c>
    </row>
    <row r="14" spans="1:12" ht="12.75">
      <c r="A14" s="2">
        <v>1105582</v>
      </c>
      <c r="B14" s="6" t="s">
        <v>104</v>
      </c>
      <c r="C14" s="4"/>
      <c r="D14" s="4"/>
      <c r="E14" s="4"/>
      <c r="F14" s="4"/>
      <c r="G14" s="4"/>
      <c r="H14" s="4"/>
      <c r="I14" s="4"/>
      <c r="J14" s="2">
        <f t="shared" si="0"/>
        <v>0</v>
      </c>
      <c r="K14" s="2">
        <f t="shared" si="1"/>
        <v>0</v>
      </c>
      <c r="L14" s="5">
        <v>0</v>
      </c>
    </row>
    <row r="15" spans="1:12" ht="12.75">
      <c r="A15" s="2">
        <v>743992</v>
      </c>
      <c r="B15" s="6" t="s">
        <v>105</v>
      </c>
      <c r="C15" s="4">
        <v>201</v>
      </c>
      <c r="D15" s="4">
        <v>186</v>
      </c>
      <c r="E15" s="4">
        <v>156</v>
      </c>
      <c r="F15" s="4">
        <v>194</v>
      </c>
      <c r="G15" s="4">
        <v>148</v>
      </c>
      <c r="H15" s="4"/>
      <c r="I15" s="4"/>
      <c r="J15" s="2">
        <f t="shared" si="0"/>
        <v>5</v>
      </c>
      <c r="K15" s="2">
        <f t="shared" si="1"/>
        <v>885</v>
      </c>
      <c r="L15" s="5">
        <f t="shared" si="2"/>
        <v>177</v>
      </c>
    </row>
    <row r="16" spans="3:12" ht="12.75">
      <c r="C16" s="2"/>
      <c r="D16" s="2"/>
      <c r="E16" s="2"/>
      <c r="F16" s="2"/>
      <c r="G16" s="2"/>
      <c r="H16" s="2"/>
      <c r="I16" s="2"/>
      <c r="J16" s="2"/>
      <c r="K16" s="2"/>
      <c r="L16" s="5"/>
    </row>
    <row r="17" spans="2:12" ht="12.75">
      <c r="B17" t="s">
        <v>7</v>
      </c>
      <c r="C17" s="7">
        <f aca="true" t="shared" si="3" ref="C17:J17">SUM(C6:C16)</f>
        <v>965</v>
      </c>
      <c r="D17" s="7">
        <f t="shared" si="3"/>
        <v>862</v>
      </c>
      <c r="E17" s="7">
        <f t="shared" si="3"/>
        <v>1023</v>
      </c>
      <c r="F17" s="7">
        <f t="shared" si="3"/>
        <v>920</v>
      </c>
      <c r="G17" s="7">
        <f t="shared" si="3"/>
        <v>836</v>
      </c>
      <c r="H17" s="7">
        <f t="shared" si="3"/>
        <v>917</v>
      </c>
      <c r="I17" s="7">
        <f t="shared" si="3"/>
        <v>969</v>
      </c>
      <c r="J17" s="7">
        <f t="shared" si="3"/>
        <v>35</v>
      </c>
      <c r="K17" s="7">
        <f>SUM(C17:I17)</f>
        <v>6492</v>
      </c>
      <c r="L17" s="5">
        <f>AVERAGE(C17:I17)/5</f>
        <v>185.4857142857143</v>
      </c>
    </row>
    <row r="18" spans="2:12" ht="12.75" hidden="1">
      <c r="B18" t="s">
        <v>8</v>
      </c>
      <c r="C18" s="4"/>
      <c r="D18" s="4"/>
      <c r="E18" s="4"/>
      <c r="F18" s="4"/>
      <c r="G18" s="4"/>
      <c r="H18" s="4"/>
      <c r="I18" s="4"/>
      <c r="J18" s="2"/>
      <c r="K18" s="8">
        <f>SUM(C18:I18)</f>
        <v>0</v>
      </c>
      <c r="L18" s="5" t="e">
        <f>AVERAGE(C18:I18)/5</f>
        <v>#DIV/0!</v>
      </c>
    </row>
    <row r="19" spans="2:12" ht="13.5" customHeight="1" hidden="1">
      <c r="B19" t="s">
        <v>9</v>
      </c>
      <c r="C19" s="2">
        <v>0</v>
      </c>
      <c r="D19" s="2">
        <v>0</v>
      </c>
      <c r="E19" s="2">
        <v>0</v>
      </c>
      <c r="F19" s="2">
        <v>2</v>
      </c>
      <c r="G19" s="2">
        <v>2</v>
      </c>
      <c r="H19" s="2">
        <v>0</v>
      </c>
      <c r="I19" s="2">
        <v>0</v>
      </c>
      <c r="J19" s="2"/>
      <c r="K19" s="8">
        <f>SUM(C19:I19)</f>
        <v>4</v>
      </c>
      <c r="L19" s="2"/>
    </row>
    <row r="20" spans="2:12" ht="13.5" customHeight="1">
      <c r="B20" t="s">
        <v>29</v>
      </c>
      <c r="C20" s="2">
        <v>935</v>
      </c>
      <c r="D20" s="2">
        <v>1026</v>
      </c>
      <c r="E20" s="2">
        <v>968</v>
      </c>
      <c r="F20" s="2">
        <v>940</v>
      </c>
      <c r="G20" s="2">
        <v>1035</v>
      </c>
      <c r="H20" s="2">
        <v>920</v>
      </c>
      <c r="I20" s="2">
        <v>1046</v>
      </c>
      <c r="J20" s="2"/>
      <c r="K20" s="8">
        <f>SUM(C20:I20)</f>
        <v>6870</v>
      </c>
      <c r="L20" s="5">
        <f>AVERAGE(C20:I20)/5</f>
        <v>196.28571428571428</v>
      </c>
    </row>
    <row r="21" spans="3:12" ht="13.5" customHeight="1">
      <c r="C21" s="2">
        <f aca="true" t="shared" si="4" ref="C21:I21">IF(C17&gt;C20,2,0)</f>
        <v>2</v>
      </c>
      <c r="D21" s="2">
        <f t="shared" si="4"/>
        <v>0</v>
      </c>
      <c r="E21" s="2">
        <f t="shared" si="4"/>
        <v>2</v>
      </c>
      <c r="F21" s="2">
        <f t="shared" si="4"/>
        <v>0</v>
      </c>
      <c r="G21" s="2">
        <f t="shared" si="4"/>
        <v>0</v>
      </c>
      <c r="H21" s="2">
        <f t="shared" si="4"/>
        <v>0</v>
      </c>
      <c r="I21" s="2">
        <f t="shared" si="4"/>
        <v>0</v>
      </c>
      <c r="J21" s="7">
        <f>SUM(C21:I21)</f>
        <v>4</v>
      </c>
      <c r="K21" s="8"/>
      <c r="L21" s="2"/>
    </row>
    <row r="22" spans="3:12" ht="13.5" customHeight="1">
      <c r="C22" s="2" t="s">
        <v>30</v>
      </c>
      <c r="D22" s="2" t="s">
        <v>31</v>
      </c>
      <c r="E22" s="2" t="s">
        <v>92</v>
      </c>
      <c r="F22" s="2" t="s">
        <v>33</v>
      </c>
      <c r="G22" s="2" t="s">
        <v>93</v>
      </c>
      <c r="H22" s="2" t="s">
        <v>94</v>
      </c>
      <c r="I22" s="2" t="s">
        <v>34</v>
      </c>
      <c r="J22" s="7"/>
      <c r="K22" s="8"/>
      <c r="L22" s="2"/>
    </row>
    <row r="23" spans="1:12" ht="12.7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</row>
    <row r="24" spans="1:12" ht="12.75">
      <c r="A24" s="31" t="s">
        <v>22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3"/>
    </row>
    <row r="25" spans="1:12" ht="12.75">
      <c r="A25" s="29" t="s">
        <v>0</v>
      </c>
      <c r="B25" s="29" t="s">
        <v>1</v>
      </c>
      <c r="C25" s="30" t="s">
        <v>6</v>
      </c>
      <c r="D25" s="30"/>
      <c r="E25" s="30"/>
      <c r="F25" s="30"/>
      <c r="G25" s="30"/>
      <c r="H25" s="30"/>
      <c r="I25" s="30"/>
      <c r="J25" s="30" t="s">
        <v>2</v>
      </c>
      <c r="K25" s="30"/>
      <c r="L25" s="30"/>
    </row>
    <row r="26" spans="1:12" ht="12.75">
      <c r="A26" s="29"/>
      <c r="B26" s="29"/>
      <c r="C26" s="1">
        <v>1</v>
      </c>
      <c r="D26" s="1">
        <v>2</v>
      </c>
      <c r="E26" s="1">
        <v>3</v>
      </c>
      <c r="F26" s="1">
        <v>4</v>
      </c>
      <c r="G26" s="1">
        <v>5</v>
      </c>
      <c r="H26" s="1">
        <v>6</v>
      </c>
      <c r="I26" s="1">
        <v>7</v>
      </c>
      <c r="J26" s="1" t="s">
        <v>3</v>
      </c>
      <c r="K26" s="1" t="s">
        <v>4</v>
      </c>
      <c r="L26" s="1" t="s">
        <v>5</v>
      </c>
    </row>
    <row r="27" spans="1:12" ht="12.75">
      <c r="A27" s="28" t="s">
        <v>43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</row>
    <row r="28" spans="1:12" ht="12.75">
      <c r="A28" s="2">
        <v>2097</v>
      </c>
      <c r="B28" t="s">
        <v>39</v>
      </c>
      <c r="C28" s="4"/>
      <c r="D28" s="4"/>
      <c r="E28" s="4"/>
      <c r="F28" s="4"/>
      <c r="G28" s="4">
        <v>193</v>
      </c>
      <c r="H28" s="4">
        <v>200</v>
      </c>
      <c r="I28" s="4">
        <v>173</v>
      </c>
      <c r="J28" s="2">
        <f aca="true" t="shared" si="5" ref="J28:J37">COUNTIF(C28:I28,"&gt;0")</f>
        <v>3</v>
      </c>
      <c r="K28" s="2">
        <f aca="true" t="shared" si="6" ref="K28:K37">SUM(C28:I28)</f>
        <v>566</v>
      </c>
      <c r="L28" s="5">
        <f aca="true" t="shared" si="7" ref="L28:L37">AVERAGE(C28:I28)</f>
        <v>188.66666666666666</v>
      </c>
    </row>
    <row r="29" spans="1:12" ht="12.75">
      <c r="A29" s="2">
        <v>677981</v>
      </c>
      <c r="B29" t="s">
        <v>100</v>
      </c>
      <c r="C29" s="4">
        <v>192</v>
      </c>
      <c r="D29" s="4">
        <v>213</v>
      </c>
      <c r="E29" s="4">
        <v>185</v>
      </c>
      <c r="F29" s="4">
        <v>174</v>
      </c>
      <c r="G29" s="4"/>
      <c r="H29" s="4"/>
      <c r="I29" s="4">
        <v>202</v>
      </c>
      <c r="J29" s="2">
        <f t="shared" si="5"/>
        <v>5</v>
      </c>
      <c r="K29" s="2">
        <f t="shared" si="6"/>
        <v>966</v>
      </c>
      <c r="L29" s="5">
        <f t="shared" si="7"/>
        <v>193.2</v>
      </c>
    </row>
    <row r="30" spans="1:12" ht="12.75">
      <c r="A30" s="2">
        <v>475106</v>
      </c>
      <c r="B30" s="6" t="s">
        <v>40</v>
      </c>
      <c r="C30" s="4"/>
      <c r="D30" s="4"/>
      <c r="E30" s="4"/>
      <c r="F30" s="4"/>
      <c r="G30" s="4">
        <v>206</v>
      </c>
      <c r="H30" s="4">
        <v>279</v>
      </c>
      <c r="I30" s="4">
        <v>214</v>
      </c>
      <c r="J30" s="2">
        <f t="shared" si="5"/>
        <v>3</v>
      </c>
      <c r="K30" s="2">
        <f t="shared" si="6"/>
        <v>699</v>
      </c>
      <c r="L30" s="5">
        <f t="shared" si="7"/>
        <v>233</v>
      </c>
    </row>
    <row r="31" spans="1:12" ht="12.75">
      <c r="A31" s="2">
        <v>707546</v>
      </c>
      <c r="B31" s="6" t="s">
        <v>41</v>
      </c>
      <c r="C31" s="4">
        <v>204</v>
      </c>
      <c r="D31" s="4">
        <v>181</v>
      </c>
      <c r="E31" s="4">
        <v>222</v>
      </c>
      <c r="F31" s="4">
        <v>180</v>
      </c>
      <c r="G31" s="4">
        <v>201</v>
      </c>
      <c r="H31" s="4">
        <v>163</v>
      </c>
      <c r="I31" s="4"/>
      <c r="J31" s="2">
        <f t="shared" si="5"/>
        <v>6</v>
      </c>
      <c r="K31" s="2">
        <f t="shared" si="6"/>
        <v>1151</v>
      </c>
      <c r="L31" s="5">
        <f t="shared" si="7"/>
        <v>191.83333333333334</v>
      </c>
    </row>
    <row r="32" spans="1:12" ht="12.75">
      <c r="A32" s="2">
        <v>44318</v>
      </c>
      <c r="B32" s="6" t="s">
        <v>101</v>
      </c>
      <c r="C32" s="4">
        <v>153</v>
      </c>
      <c r="D32" s="4"/>
      <c r="E32" s="4"/>
      <c r="F32" s="4"/>
      <c r="G32" s="4"/>
      <c r="H32" s="4"/>
      <c r="I32" s="4"/>
      <c r="J32" s="2">
        <f t="shared" si="5"/>
        <v>1</v>
      </c>
      <c r="K32" s="2">
        <f t="shared" si="6"/>
        <v>153</v>
      </c>
      <c r="L32" s="5">
        <f t="shared" si="7"/>
        <v>153</v>
      </c>
    </row>
    <row r="33" spans="1:12" ht="12.75">
      <c r="A33" s="2">
        <v>38229</v>
      </c>
      <c r="B33" s="6" t="s">
        <v>102</v>
      </c>
      <c r="C33" s="4">
        <v>192</v>
      </c>
      <c r="D33">
        <v>198</v>
      </c>
      <c r="E33">
        <v>193</v>
      </c>
      <c r="F33">
        <v>229</v>
      </c>
      <c r="G33" s="4">
        <v>165</v>
      </c>
      <c r="H33" s="4">
        <v>215</v>
      </c>
      <c r="I33" s="4">
        <v>173</v>
      </c>
      <c r="J33" s="2">
        <f t="shared" si="5"/>
        <v>7</v>
      </c>
      <c r="K33" s="2">
        <f t="shared" si="6"/>
        <v>1365</v>
      </c>
      <c r="L33" s="5">
        <f t="shared" si="7"/>
        <v>195</v>
      </c>
    </row>
    <row r="34" spans="1:12" ht="12.75">
      <c r="A34" s="2">
        <v>361321</v>
      </c>
      <c r="B34" s="6" t="s">
        <v>42</v>
      </c>
      <c r="C34" s="4"/>
      <c r="D34" s="4"/>
      <c r="E34" s="4"/>
      <c r="F34" s="4"/>
      <c r="G34" s="4"/>
      <c r="H34" s="4"/>
      <c r="I34" s="4"/>
      <c r="J34" s="2">
        <f t="shared" si="5"/>
        <v>0</v>
      </c>
      <c r="K34" s="2">
        <f t="shared" si="6"/>
        <v>0</v>
      </c>
      <c r="L34" s="5">
        <v>0</v>
      </c>
    </row>
    <row r="35" spans="1:12" ht="12.75">
      <c r="A35" s="2">
        <v>674028</v>
      </c>
      <c r="B35" s="6" t="s">
        <v>103</v>
      </c>
      <c r="C35" s="4"/>
      <c r="D35" s="4">
        <v>162</v>
      </c>
      <c r="E35" s="4">
        <v>267</v>
      </c>
      <c r="F35" s="4">
        <v>212</v>
      </c>
      <c r="G35" s="4">
        <v>225</v>
      </c>
      <c r="H35" s="4">
        <v>186</v>
      </c>
      <c r="I35" s="4">
        <v>186</v>
      </c>
      <c r="J35" s="2">
        <f t="shared" si="5"/>
        <v>6</v>
      </c>
      <c r="K35" s="2">
        <f t="shared" si="6"/>
        <v>1238</v>
      </c>
      <c r="L35" s="5">
        <f t="shared" si="7"/>
        <v>206.33333333333334</v>
      </c>
    </row>
    <row r="36" spans="1:12" ht="12.75">
      <c r="A36" s="2">
        <v>1105582</v>
      </c>
      <c r="B36" s="6" t="s">
        <v>104</v>
      </c>
      <c r="C36" s="4"/>
      <c r="D36" s="4"/>
      <c r="E36" s="4"/>
      <c r="F36" s="4"/>
      <c r="G36" s="4"/>
      <c r="H36" s="4"/>
      <c r="I36" s="4"/>
      <c r="J36" s="2">
        <f t="shared" si="5"/>
        <v>0</v>
      </c>
      <c r="K36" s="2">
        <f t="shared" si="6"/>
        <v>0</v>
      </c>
      <c r="L36" s="5">
        <v>0</v>
      </c>
    </row>
    <row r="37" spans="1:12" ht="12.75">
      <c r="A37" s="2">
        <v>743992</v>
      </c>
      <c r="B37" s="6" t="s">
        <v>105</v>
      </c>
      <c r="C37" s="4">
        <v>194</v>
      </c>
      <c r="D37" s="4">
        <v>209</v>
      </c>
      <c r="E37" s="4">
        <v>173</v>
      </c>
      <c r="F37" s="4">
        <v>149</v>
      </c>
      <c r="G37" s="4"/>
      <c r="H37" s="4"/>
      <c r="I37" s="4"/>
      <c r="J37" s="2">
        <f t="shared" si="5"/>
        <v>4</v>
      </c>
      <c r="K37" s="2">
        <f t="shared" si="6"/>
        <v>725</v>
      </c>
      <c r="L37" s="5">
        <f t="shared" si="7"/>
        <v>181.25</v>
      </c>
    </row>
    <row r="38" spans="3:12" ht="12.75"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2:12" ht="12.75">
      <c r="B39" t="s">
        <v>7</v>
      </c>
      <c r="C39" s="7">
        <f aca="true" t="shared" si="8" ref="C39:J39">SUM(C28:C38)</f>
        <v>935</v>
      </c>
      <c r="D39" s="7">
        <f t="shared" si="8"/>
        <v>963</v>
      </c>
      <c r="E39" s="7">
        <f t="shared" si="8"/>
        <v>1040</v>
      </c>
      <c r="F39" s="7">
        <f t="shared" si="8"/>
        <v>944</v>
      </c>
      <c r="G39" s="7">
        <f t="shared" si="8"/>
        <v>990</v>
      </c>
      <c r="H39" s="7">
        <f t="shared" si="8"/>
        <v>1043</v>
      </c>
      <c r="I39" s="7">
        <f t="shared" si="8"/>
        <v>948</v>
      </c>
      <c r="J39" s="7">
        <f t="shared" si="8"/>
        <v>35</v>
      </c>
      <c r="K39" s="7">
        <f>SUM(C39:I39)</f>
        <v>6863</v>
      </c>
      <c r="L39" s="5">
        <f>AVERAGE(C39:I39)/5</f>
        <v>196.0857142857143</v>
      </c>
    </row>
    <row r="40" spans="2:12" ht="12.75">
      <c r="B40" t="s">
        <v>29</v>
      </c>
      <c r="C40" s="8">
        <v>959</v>
      </c>
      <c r="D40" s="8">
        <v>896</v>
      </c>
      <c r="E40" s="8">
        <v>1038</v>
      </c>
      <c r="F40" s="8">
        <v>921</v>
      </c>
      <c r="G40" s="8">
        <v>1062</v>
      </c>
      <c r="H40" s="8">
        <v>1131</v>
      </c>
      <c r="I40" s="8">
        <v>967</v>
      </c>
      <c r="J40" s="7"/>
      <c r="K40" s="8">
        <f>SUM(C40:I40)</f>
        <v>6974</v>
      </c>
      <c r="L40" s="5">
        <f>AVERAGE(C40:I40)/5</f>
        <v>199.25714285714287</v>
      </c>
    </row>
    <row r="41" spans="3:12" ht="12.75">
      <c r="C41" s="2">
        <f aca="true" t="shared" si="9" ref="C41:I41">IF(C39&gt;C40,2,0)</f>
        <v>0</v>
      </c>
      <c r="D41" s="2">
        <f t="shared" si="9"/>
        <v>2</v>
      </c>
      <c r="E41" s="2">
        <f t="shared" si="9"/>
        <v>2</v>
      </c>
      <c r="F41" s="2">
        <f t="shared" si="9"/>
        <v>2</v>
      </c>
      <c r="G41" s="2">
        <f t="shared" si="9"/>
        <v>0</v>
      </c>
      <c r="H41" s="2">
        <f t="shared" si="9"/>
        <v>0</v>
      </c>
      <c r="I41" s="2">
        <f t="shared" si="9"/>
        <v>0</v>
      </c>
      <c r="J41" s="7">
        <f>SUM(C41:I41)</f>
        <v>6</v>
      </c>
      <c r="K41" s="7"/>
      <c r="L41" s="5"/>
    </row>
    <row r="42" spans="3:12" ht="12.75">
      <c r="C42" s="2" t="s">
        <v>31</v>
      </c>
      <c r="D42" s="2" t="s">
        <v>30</v>
      </c>
      <c r="E42" s="2" t="s">
        <v>33</v>
      </c>
      <c r="F42" s="2" t="s">
        <v>95</v>
      </c>
      <c r="G42" s="2" t="s">
        <v>93</v>
      </c>
      <c r="H42" s="2" t="s">
        <v>94</v>
      </c>
      <c r="I42" s="2" t="s">
        <v>34</v>
      </c>
      <c r="J42" s="7"/>
      <c r="K42" s="7"/>
      <c r="L42" s="5"/>
    </row>
    <row r="43" spans="1:12" ht="12.7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</row>
    <row r="44" spans="1:12" ht="12.75">
      <c r="A44" s="31" t="s">
        <v>23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3"/>
    </row>
    <row r="45" spans="1:12" ht="12.75">
      <c r="A45" s="29" t="s">
        <v>0</v>
      </c>
      <c r="B45" s="29" t="s">
        <v>1</v>
      </c>
      <c r="C45" s="30" t="s">
        <v>6</v>
      </c>
      <c r="D45" s="30"/>
      <c r="E45" s="30"/>
      <c r="F45" s="30"/>
      <c r="G45" s="30"/>
      <c r="H45" s="30"/>
      <c r="I45" s="30"/>
      <c r="J45" s="30" t="s">
        <v>2</v>
      </c>
      <c r="K45" s="30"/>
      <c r="L45" s="30"/>
    </row>
    <row r="46" spans="1:12" ht="12.75">
      <c r="A46" s="29"/>
      <c r="B46" s="29"/>
      <c r="C46" s="1">
        <v>1</v>
      </c>
      <c r="D46" s="1">
        <v>2</v>
      </c>
      <c r="E46" s="1">
        <v>3</v>
      </c>
      <c r="F46" s="1">
        <v>4</v>
      </c>
      <c r="G46" s="1">
        <v>5</v>
      </c>
      <c r="H46" s="1">
        <v>6</v>
      </c>
      <c r="I46" s="1">
        <v>7</v>
      </c>
      <c r="J46" s="1" t="s">
        <v>3</v>
      </c>
      <c r="K46" s="1" t="s">
        <v>4</v>
      </c>
      <c r="L46" s="1" t="s">
        <v>5</v>
      </c>
    </row>
    <row r="47" spans="1:12" ht="12.75">
      <c r="A47" s="28" t="s">
        <v>43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</row>
    <row r="48" spans="1:12" ht="12.75">
      <c r="A48" s="2">
        <v>2097</v>
      </c>
      <c r="B48" t="s">
        <v>39</v>
      </c>
      <c r="C48" s="4">
        <v>202</v>
      </c>
      <c r="D48" s="4">
        <v>181</v>
      </c>
      <c r="E48" s="4">
        <v>171</v>
      </c>
      <c r="F48" s="4">
        <v>181</v>
      </c>
      <c r="G48" s="4">
        <v>181</v>
      </c>
      <c r="H48" s="4">
        <v>204</v>
      </c>
      <c r="I48" s="4">
        <v>159</v>
      </c>
      <c r="J48" s="2">
        <f aca="true" t="shared" si="10" ref="J48:J57">COUNTIF(C48:I48,"&gt;0")</f>
        <v>7</v>
      </c>
      <c r="K48" s="2">
        <f aca="true" t="shared" si="11" ref="K48:K57">SUM(C48:I48)</f>
        <v>1279</v>
      </c>
      <c r="L48" s="5">
        <f>AVERAGE(C48:I48)/1</f>
        <v>182.71428571428572</v>
      </c>
    </row>
    <row r="49" spans="1:12" ht="12.75">
      <c r="A49" s="2">
        <v>677981</v>
      </c>
      <c r="B49" t="s">
        <v>100</v>
      </c>
      <c r="C49" s="4"/>
      <c r="D49" s="4"/>
      <c r="E49" s="4"/>
      <c r="F49" s="4"/>
      <c r="G49" s="4"/>
      <c r="H49" s="4"/>
      <c r="I49" s="4"/>
      <c r="J49" s="2">
        <f t="shared" si="10"/>
        <v>0</v>
      </c>
      <c r="K49" s="2">
        <f t="shared" si="11"/>
        <v>0</v>
      </c>
      <c r="L49" s="5">
        <v>0</v>
      </c>
    </row>
    <row r="50" spans="1:12" ht="12.75">
      <c r="A50" s="2">
        <v>475106</v>
      </c>
      <c r="B50" s="6" t="s">
        <v>40</v>
      </c>
      <c r="C50" s="4">
        <v>137</v>
      </c>
      <c r="D50" s="4"/>
      <c r="E50" s="4"/>
      <c r="F50" s="4"/>
      <c r="G50" s="4"/>
      <c r="H50" s="4">
        <v>212</v>
      </c>
      <c r="I50" s="4">
        <v>199</v>
      </c>
      <c r="J50" s="2">
        <f t="shared" si="10"/>
        <v>3</v>
      </c>
      <c r="K50" s="2">
        <f t="shared" si="11"/>
        <v>548</v>
      </c>
      <c r="L50" s="5">
        <f aca="true" t="shared" si="12" ref="L50:L57">AVERAGE(C50:I50)</f>
        <v>182.66666666666666</v>
      </c>
    </row>
    <row r="51" spans="1:12" ht="12.75">
      <c r="A51" s="2">
        <v>707546</v>
      </c>
      <c r="B51" s="6" t="s">
        <v>41</v>
      </c>
      <c r="C51" s="4">
        <v>180</v>
      </c>
      <c r="D51" s="4">
        <v>169</v>
      </c>
      <c r="E51" s="4"/>
      <c r="F51" s="4"/>
      <c r="G51" s="4"/>
      <c r="H51" s="4"/>
      <c r="I51" s="4"/>
      <c r="J51" s="2">
        <f t="shared" si="10"/>
        <v>2</v>
      </c>
      <c r="K51" s="2">
        <f t="shared" si="11"/>
        <v>349</v>
      </c>
      <c r="L51" s="5">
        <f t="shared" si="12"/>
        <v>174.5</v>
      </c>
    </row>
    <row r="52" spans="1:12" ht="12.75">
      <c r="A52" s="2">
        <v>44318</v>
      </c>
      <c r="B52" s="6" t="s">
        <v>101</v>
      </c>
      <c r="C52" s="4">
        <v>201</v>
      </c>
      <c r="D52" s="4">
        <v>217</v>
      </c>
      <c r="E52" s="4">
        <v>245</v>
      </c>
      <c r="F52" s="4">
        <v>180</v>
      </c>
      <c r="G52" s="4">
        <v>200</v>
      </c>
      <c r="H52" s="4">
        <v>201</v>
      </c>
      <c r="I52" s="4">
        <v>168</v>
      </c>
      <c r="J52" s="2">
        <f t="shared" si="10"/>
        <v>7</v>
      </c>
      <c r="K52" s="2">
        <f t="shared" si="11"/>
        <v>1412</v>
      </c>
      <c r="L52" s="5">
        <f t="shared" si="12"/>
        <v>201.71428571428572</v>
      </c>
    </row>
    <row r="53" spans="1:12" ht="12.75">
      <c r="A53" s="2">
        <v>38229</v>
      </c>
      <c r="B53" s="6" t="s">
        <v>102</v>
      </c>
      <c r="C53" s="4">
        <v>191</v>
      </c>
      <c r="D53" s="4">
        <v>204</v>
      </c>
      <c r="E53" s="4">
        <v>168</v>
      </c>
      <c r="F53" s="4">
        <v>199</v>
      </c>
      <c r="G53" s="4">
        <v>173</v>
      </c>
      <c r="H53" s="4">
        <v>172</v>
      </c>
      <c r="I53" s="4">
        <v>169</v>
      </c>
      <c r="J53" s="2">
        <f t="shared" si="10"/>
        <v>7</v>
      </c>
      <c r="K53" s="2">
        <f t="shared" si="11"/>
        <v>1276</v>
      </c>
      <c r="L53" s="5">
        <f t="shared" si="12"/>
        <v>182.28571428571428</v>
      </c>
    </row>
    <row r="54" spans="1:12" ht="12.75">
      <c r="A54" s="2">
        <v>361321</v>
      </c>
      <c r="B54" s="6" t="s">
        <v>42</v>
      </c>
      <c r="C54" s="4"/>
      <c r="D54" s="4"/>
      <c r="E54" s="4">
        <v>201</v>
      </c>
      <c r="F54" s="4">
        <v>158</v>
      </c>
      <c r="G54" s="4">
        <v>157</v>
      </c>
      <c r="H54" s="4"/>
      <c r="I54" s="4"/>
      <c r="J54" s="2">
        <f t="shared" si="10"/>
        <v>3</v>
      </c>
      <c r="K54" s="2">
        <f t="shared" si="11"/>
        <v>516</v>
      </c>
      <c r="L54" s="5">
        <f t="shared" si="12"/>
        <v>172</v>
      </c>
    </row>
    <row r="55" spans="1:12" ht="12.75">
      <c r="A55" s="2">
        <v>674028</v>
      </c>
      <c r="B55" s="6" t="s">
        <v>103</v>
      </c>
      <c r="C55" s="4"/>
      <c r="D55" s="4"/>
      <c r="E55" s="4"/>
      <c r="F55" s="4"/>
      <c r="G55" s="4">
        <v>158</v>
      </c>
      <c r="H55" s="4"/>
      <c r="I55" s="4"/>
      <c r="J55" s="2">
        <f t="shared" si="10"/>
        <v>1</v>
      </c>
      <c r="K55" s="2">
        <f t="shared" si="11"/>
        <v>158</v>
      </c>
      <c r="L55" s="5">
        <f t="shared" si="12"/>
        <v>158</v>
      </c>
    </row>
    <row r="56" spans="1:12" ht="12.75">
      <c r="A56" s="2">
        <v>1105582</v>
      </c>
      <c r="B56" s="6" t="s">
        <v>104</v>
      </c>
      <c r="C56" s="4"/>
      <c r="D56" s="4"/>
      <c r="E56" s="4"/>
      <c r="F56" s="4"/>
      <c r="G56" s="4"/>
      <c r="H56" s="4"/>
      <c r="I56" s="4"/>
      <c r="J56" s="2">
        <f t="shared" si="10"/>
        <v>0</v>
      </c>
      <c r="K56" s="2">
        <f t="shared" si="11"/>
        <v>0</v>
      </c>
      <c r="L56" s="5">
        <v>0</v>
      </c>
    </row>
    <row r="57" spans="1:12" ht="12.75">
      <c r="A57" s="2">
        <v>743992</v>
      </c>
      <c r="B57" s="6" t="s">
        <v>105</v>
      </c>
      <c r="C57" s="4"/>
      <c r="D57" s="4">
        <v>181</v>
      </c>
      <c r="E57" s="4">
        <v>202</v>
      </c>
      <c r="F57" s="4">
        <v>167</v>
      </c>
      <c r="G57" s="4"/>
      <c r="H57" s="4">
        <v>203</v>
      </c>
      <c r="I57" s="4">
        <v>192</v>
      </c>
      <c r="J57" s="2">
        <f t="shared" si="10"/>
        <v>5</v>
      </c>
      <c r="K57" s="2">
        <f t="shared" si="11"/>
        <v>945</v>
      </c>
      <c r="L57" s="5">
        <f t="shared" si="12"/>
        <v>189</v>
      </c>
    </row>
    <row r="58" spans="3:12" ht="12.75"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2:12" ht="12.75">
      <c r="B59" t="s">
        <v>7</v>
      </c>
      <c r="C59" s="7">
        <f aca="true" t="shared" si="13" ref="C59:J59">SUM(C48:C58)</f>
        <v>911</v>
      </c>
      <c r="D59" s="7">
        <f t="shared" si="13"/>
        <v>952</v>
      </c>
      <c r="E59" s="7">
        <f t="shared" si="13"/>
        <v>987</v>
      </c>
      <c r="F59" s="7">
        <f t="shared" si="13"/>
        <v>885</v>
      </c>
      <c r="G59" s="7">
        <f t="shared" si="13"/>
        <v>869</v>
      </c>
      <c r="H59" s="7">
        <f t="shared" si="13"/>
        <v>992</v>
      </c>
      <c r="I59" s="7">
        <f t="shared" si="13"/>
        <v>887</v>
      </c>
      <c r="J59" s="7">
        <f t="shared" si="13"/>
        <v>35</v>
      </c>
      <c r="K59" s="7">
        <f>SUM(C59:I59)</f>
        <v>6483</v>
      </c>
      <c r="L59" s="5">
        <f>AVERAGE(C59:I59)/5</f>
        <v>185.22857142857143</v>
      </c>
    </row>
    <row r="60" spans="2:12" ht="12.75">
      <c r="B60" t="s">
        <v>29</v>
      </c>
      <c r="C60" s="8">
        <v>929</v>
      </c>
      <c r="D60" s="8">
        <v>939</v>
      </c>
      <c r="E60" s="8">
        <v>951</v>
      </c>
      <c r="F60" s="8">
        <v>934</v>
      </c>
      <c r="G60" s="8">
        <v>1022</v>
      </c>
      <c r="H60" s="8">
        <v>899</v>
      </c>
      <c r="I60" s="8">
        <v>942</v>
      </c>
      <c r="J60" s="7"/>
      <c r="K60" s="8">
        <f>SUM(C60:I60)</f>
        <v>6616</v>
      </c>
      <c r="L60" s="5">
        <f>AVERAGE(C60:I60)/5</f>
        <v>189.0285714285714</v>
      </c>
    </row>
    <row r="61" spans="3:12" ht="12.75">
      <c r="C61" s="2">
        <f aca="true" t="shared" si="14" ref="C61:I61">IF(C59&gt;C60,2,0)</f>
        <v>0</v>
      </c>
      <c r="D61" s="2">
        <f t="shared" si="14"/>
        <v>2</v>
      </c>
      <c r="E61" s="2">
        <f t="shared" si="14"/>
        <v>2</v>
      </c>
      <c r="F61" s="2">
        <f t="shared" si="14"/>
        <v>0</v>
      </c>
      <c r="G61" s="2">
        <f t="shared" si="14"/>
        <v>0</v>
      </c>
      <c r="H61" s="2">
        <f t="shared" si="14"/>
        <v>2</v>
      </c>
      <c r="I61" s="2">
        <f t="shared" si="14"/>
        <v>0</v>
      </c>
      <c r="J61" s="7">
        <f>SUM(C61:I61)</f>
        <v>6</v>
      </c>
      <c r="K61" s="7"/>
      <c r="L61" s="5"/>
    </row>
    <row r="62" spans="3:12" ht="12.75">
      <c r="C62" s="2" t="s">
        <v>33</v>
      </c>
      <c r="D62" s="2" t="s">
        <v>95</v>
      </c>
      <c r="E62" s="2" t="s">
        <v>93</v>
      </c>
      <c r="F62" s="2" t="s">
        <v>31</v>
      </c>
      <c r="G62" s="2" t="s">
        <v>30</v>
      </c>
      <c r="H62" s="2" t="s">
        <v>94</v>
      </c>
      <c r="I62" s="2" t="s">
        <v>34</v>
      </c>
      <c r="J62" s="7"/>
      <c r="K62" s="7"/>
      <c r="L62" s="5"/>
    </row>
    <row r="63" spans="1:12" ht="12.7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</row>
    <row r="64" spans="1:12" ht="12.75">
      <c r="A64" s="31" t="s">
        <v>24</v>
      </c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3"/>
    </row>
    <row r="65" spans="1:12" ht="12.75">
      <c r="A65" s="29" t="s">
        <v>0</v>
      </c>
      <c r="B65" s="29" t="s">
        <v>1</v>
      </c>
      <c r="C65" s="30" t="s">
        <v>6</v>
      </c>
      <c r="D65" s="30"/>
      <c r="E65" s="30"/>
      <c r="F65" s="30"/>
      <c r="G65" s="30"/>
      <c r="H65" s="30"/>
      <c r="I65" s="30"/>
      <c r="J65" s="30" t="s">
        <v>2</v>
      </c>
      <c r="K65" s="30"/>
      <c r="L65" s="30"/>
    </row>
    <row r="66" spans="1:12" ht="12.75">
      <c r="A66" s="29"/>
      <c r="B66" s="29"/>
      <c r="C66" s="1">
        <v>1</v>
      </c>
      <c r="D66" s="1">
        <v>2</v>
      </c>
      <c r="E66" s="1">
        <v>3</v>
      </c>
      <c r="F66" s="1">
        <v>4</v>
      </c>
      <c r="G66" s="1">
        <v>5</v>
      </c>
      <c r="H66" s="1">
        <v>6</v>
      </c>
      <c r="I66" s="1">
        <v>7</v>
      </c>
      <c r="J66" s="1" t="s">
        <v>3</v>
      </c>
      <c r="K66" s="1" t="s">
        <v>4</v>
      </c>
      <c r="L66" s="1" t="s">
        <v>5</v>
      </c>
    </row>
    <row r="67" spans="1:12" ht="12.75">
      <c r="A67" s="28" t="s">
        <v>43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</row>
    <row r="68" spans="1:12" ht="12.75">
      <c r="A68" s="2">
        <v>2097</v>
      </c>
      <c r="B68" t="s">
        <v>39</v>
      </c>
      <c r="C68" s="4"/>
      <c r="D68" s="4">
        <v>159</v>
      </c>
      <c r="E68" s="4">
        <v>173</v>
      </c>
      <c r="F68" s="4"/>
      <c r="G68" s="4"/>
      <c r="H68" s="4"/>
      <c r="I68" s="4"/>
      <c r="J68" s="2">
        <f aca="true" t="shared" si="15" ref="J68:J77">COUNTIF(C68:I68,"&gt;0")</f>
        <v>2</v>
      </c>
      <c r="K68" s="2">
        <f aca="true" t="shared" si="16" ref="K68:K77">SUM(C68:I68)</f>
        <v>332</v>
      </c>
      <c r="L68" s="5">
        <f aca="true" t="shared" si="17" ref="L68:L77">AVERAGE(C68:I68)</f>
        <v>166</v>
      </c>
    </row>
    <row r="69" spans="1:12" ht="12.75">
      <c r="A69" s="2">
        <v>677981</v>
      </c>
      <c r="B69" t="s">
        <v>100</v>
      </c>
      <c r="C69" s="4">
        <v>214</v>
      </c>
      <c r="D69" s="4">
        <v>246</v>
      </c>
      <c r="E69" s="4">
        <v>220</v>
      </c>
      <c r="F69" s="4">
        <v>200</v>
      </c>
      <c r="G69" s="4">
        <v>190</v>
      </c>
      <c r="H69" s="4">
        <v>193</v>
      </c>
      <c r="I69" s="4">
        <v>177</v>
      </c>
      <c r="J69" s="2">
        <f t="shared" si="15"/>
        <v>7</v>
      </c>
      <c r="K69" s="2">
        <f t="shared" si="16"/>
        <v>1440</v>
      </c>
      <c r="L69" s="5">
        <f t="shared" si="17"/>
        <v>205.71428571428572</v>
      </c>
    </row>
    <row r="70" spans="1:12" ht="12.75">
      <c r="A70" s="2">
        <v>475106</v>
      </c>
      <c r="B70" s="6" t="s">
        <v>40</v>
      </c>
      <c r="C70" s="4">
        <v>166</v>
      </c>
      <c r="D70" s="4"/>
      <c r="E70" s="4"/>
      <c r="F70" s="4">
        <v>183</v>
      </c>
      <c r="G70" s="4">
        <v>241</v>
      </c>
      <c r="H70" s="4">
        <v>190</v>
      </c>
      <c r="I70" s="4">
        <v>222</v>
      </c>
      <c r="J70" s="2">
        <f t="shared" si="15"/>
        <v>5</v>
      </c>
      <c r="K70" s="2">
        <f t="shared" si="16"/>
        <v>1002</v>
      </c>
      <c r="L70" s="5">
        <f t="shared" si="17"/>
        <v>200.4</v>
      </c>
    </row>
    <row r="71" spans="1:12" ht="12.75">
      <c r="A71" s="2">
        <v>707546</v>
      </c>
      <c r="B71" s="6" t="s">
        <v>41</v>
      </c>
      <c r="C71" s="4">
        <v>220</v>
      </c>
      <c r="D71" s="4">
        <v>185</v>
      </c>
      <c r="E71" s="4">
        <v>203</v>
      </c>
      <c r="F71" s="4">
        <v>228</v>
      </c>
      <c r="G71" s="4">
        <v>172</v>
      </c>
      <c r="H71" s="4">
        <v>210</v>
      </c>
      <c r="I71" s="4">
        <v>178</v>
      </c>
      <c r="J71" s="2">
        <f t="shared" si="15"/>
        <v>7</v>
      </c>
      <c r="K71" s="2">
        <f t="shared" si="16"/>
        <v>1396</v>
      </c>
      <c r="L71" s="5">
        <f t="shared" si="17"/>
        <v>199.42857142857142</v>
      </c>
    </row>
    <row r="72" spans="1:12" ht="12.75">
      <c r="A72" s="2">
        <v>44318</v>
      </c>
      <c r="B72" s="6" t="s">
        <v>101</v>
      </c>
      <c r="C72" s="4">
        <v>152</v>
      </c>
      <c r="D72" s="4"/>
      <c r="E72" s="4"/>
      <c r="F72" s="4">
        <v>238</v>
      </c>
      <c r="G72" s="4">
        <v>162</v>
      </c>
      <c r="H72" s="4">
        <v>212</v>
      </c>
      <c r="I72" s="4">
        <v>229</v>
      </c>
      <c r="J72" s="2">
        <f t="shared" si="15"/>
        <v>5</v>
      </c>
      <c r="K72" s="2">
        <f t="shared" si="16"/>
        <v>993</v>
      </c>
      <c r="L72" s="5">
        <f t="shared" si="17"/>
        <v>198.6</v>
      </c>
    </row>
    <row r="73" spans="1:12" ht="12.75">
      <c r="A73" s="2">
        <v>38229</v>
      </c>
      <c r="B73" s="6" t="s">
        <v>102</v>
      </c>
      <c r="C73" s="4"/>
      <c r="D73" s="4">
        <v>201</v>
      </c>
      <c r="E73" s="4">
        <v>166</v>
      </c>
      <c r="F73" s="4">
        <v>184</v>
      </c>
      <c r="G73" s="4">
        <v>189</v>
      </c>
      <c r="H73" s="4">
        <v>233</v>
      </c>
      <c r="I73" s="4">
        <v>256</v>
      </c>
      <c r="J73" s="2">
        <f t="shared" si="15"/>
        <v>6</v>
      </c>
      <c r="K73" s="2">
        <f t="shared" si="16"/>
        <v>1229</v>
      </c>
      <c r="L73" s="5">
        <f t="shared" si="17"/>
        <v>204.83333333333334</v>
      </c>
    </row>
    <row r="74" spans="1:12" ht="12.75">
      <c r="A74" s="2">
        <v>361321</v>
      </c>
      <c r="B74" s="6" t="s">
        <v>42</v>
      </c>
      <c r="C74" s="4"/>
      <c r="D74" s="4"/>
      <c r="E74" s="4">
        <v>162</v>
      </c>
      <c r="F74" s="4"/>
      <c r="G74" s="4"/>
      <c r="H74" s="4"/>
      <c r="I74" s="4"/>
      <c r="J74" s="2">
        <f t="shared" si="15"/>
        <v>1</v>
      </c>
      <c r="K74" s="2">
        <f t="shared" si="16"/>
        <v>162</v>
      </c>
      <c r="L74" s="5">
        <f t="shared" si="17"/>
        <v>162</v>
      </c>
    </row>
    <row r="75" spans="1:12" ht="12.75">
      <c r="A75" s="2">
        <v>674028</v>
      </c>
      <c r="B75" s="6" t="s">
        <v>103</v>
      </c>
      <c r="C75" s="4"/>
      <c r="D75" s="4"/>
      <c r="E75" s="4"/>
      <c r="F75" s="4"/>
      <c r="G75" s="4"/>
      <c r="H75" s="4"/>
      <c r="I75" s="4"/>
      <c r="J75" s="2">
        <f t="shared" si="15"/>
        <v>0</v>
      </c>
      <c r="K75" s="2">
        <f t="shared" si="16"/>
        <v>0</v>
      </c>
      <c r="L75" s="5"/>
    </row>
    <row r="76" spans="1:12" ht="12.75">
      <c r="A76" s="2">
        <v>1105582</v>
      </c>
      <c r="B76" s="6" t="s">
        <v>104</v>
      </c>
      <c r="C76" s="4"/>
      <c r="D76" s="4"/>
      <c r="E76" s="4"/>
      <c r="F76" s="4"/>
      <c r="G76" s="4"/>
      <c r="H76" s="4"/>
      <c r="I76" s="4"/>
      <c r="J76" s="2">
        <f t="shared" si="15"/>
        <v>0</v>
      </c>
      <c r="K76" s="2">
        <f t="shared" si="16"/>
        <v>0</v>
      </c>
      <c r="L76" s="5"/>
    </row>
    <row r="77" spans="1:12" ht="12.75">
      <c r="A77" s="2">
        <v>743992</v>
      </c>
      <c r="B77" s="6" t="s">
        <v>105</v>
      </c>
      <c r="C77" s="4">
        <v>176</v>
      </c>
      <c r="D77" s="4">
        <v>136</v>
      </c>
      <c r="E77" s="4"/>
      <c r="F77" s="4"/>
      <c r="G77" s="4"/>
      <c r="H77" s="4"/>
      <c r="I77" s="4"/>
      <c r="J77" s="2">
        <f t="shared" si="15"/>
        <v>2</v>
      </c>
      <c r="K77" s="2">
        <f t="shared" si="16"/>
        <v>312</v>
      </c>
      <c r="L77" s="5">
        <f t="shared" si="17"/>
        <v>156</v>
      </c>
    </row>
    <row r="78" spans="3:12" ht="12.75"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2:12" ht="12.75">
      <c r="B79" t="s">
        <v>7</v>
      </c>
      <c r="C79" s="7">
        <f aca="true" t="shared" si="18" ref="C79:J79">SUM(C68:C78)</f>
        <v>928</v>
      </c>
      <c r="D79" s="7">
        <f t="shared" si="18"/>
        <v>927</v>
      </c>
      <c r="E79" s="7">
        <f t="shared" si="18"/>
        <v>924</v>
      </c>
      <c r="F79" s="7">
        <f t="shared" si="18"/>
        <v>1033</v>
      </c>
      <c r="G79" s="7">
        <f t="shared" si="18"/>
        <v>954</v>
      </c>
      <c r="H79" s="7">
        <f t="shared" si="18"/>
        <v>1038</v>
      </c>
      <c r="I79" s="7">
        <f t="shared" si="18"/>
        <v>1062</v>
      </c>
      <c r="J79" s="7">
        <f t="shared" si="18"/>
        <v>35</v>
      </c>
      <c r="K79" s="7">
        <f>SUM(C79:I79)</f>
        <v>6866</v>
      </c>
      <c r="L79" s="5">
        <f>AVERAGE(C79:I79)/5</f>
        <v>196.17142857142858</v>
      </c>
    </row>
    <row r="80" spans="2:12" ht="12.75">
      <c r="B80" t="s">
        <v>29</v>
      </c>
      <c r="C80" s="8">
        <v>963</v>
      </c>
      <c r="D80" s="8">
        <v>866</v>
      </c>
      <c r="E80" s="8">
        <v>1028</v>
      </c>
      <c r="F80" s="8">
        <v>1064</v>
      </c>
      <c r="G80" s="8">
        <v>904</v>
      </c>
      <c r="H80" s="8">
        <v>946</v>
      </c>
      <c r="I80" s="8">
        <v>1043</v>
      </c>
      <c r="J80" s="7"/>
      <c r="K80" s="8">
        <f>SUM(C80:I80)</f>
        <v>6814</v>
      </c>
      <c r="L80" s="5">
        <f>AVERAGE(C80:I80)/5</f>
        <v>194.68571428571428</v>
      </c>
    </row>
    <row r="81" spans="3:12" ht="12.75">
      <c r="C81" s="2">
        <f aca="true" t="shared" si="19" ref="C81:I81">IF(C79&gt;C80,2,0)</f>
        <v>0</v>
      </c>
      <c r="D81" s="2">
        <f t="shared" si="19"/>
        <v>2</v>
      </c>
      <c r="E81" s="2">
        <f t="shared" si="19"/>
        <v>0</v>
      </c>
      <c r="F81" s="2">
        <f t="shared" si="19"/>
        <v>0</v>
      </c>
      <c r="G81" s="2">
        <f t="shared" si="19"/>
        <v>2</v>
      </c>
      <c r="H81" s="2">
        <f t="shared" si="19"/>
        <v>2</v>
      </c>
      <c r="I81" s="2">
        <f t="shared" si="19"/>
        <v>2</v>
      </c>
      <c r="J81" s="7">
        <f>SUM(C81:I81)</f>
        <v>8</v>
      </c>
      <c r="K81" s="7"/>
      <c r="L81" s="5"/>
    </row>
    <row r="82" spans="1:12" ht="12.7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</row>
    <row r="83" spans="1:12" ht="12.75">
      <c r="A83" s="31" t="s">
        <v>25</v>
      </c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3"/>
    </row>
    <row r="84" spans="1:12" ht="12.75">
      <c r="A84" s="29" t="s">
        <v>0</v>
      </c>
      <c r="B84" s="29" t="s">
        <v>1</v>
      </c>
      <c r="C84" s="30" t="s">
        <v>6</v>
      </c>
      <c r="D84" s="30"/>
      <c r="E84" s="30"/>
      <c r="F84" s="30"/>
      <c r="G84" s="30"/>
      <c r="H84" s="30"/>
      <c r="I84" s="30"/>
      <c r="J84" s="30" t="s">
        <v>2</v>
      </c>
      <c r="K84" s="30"/>
      <c r="L84" s="30"/>
    </row>
    <row r="85" spans="1:12" ht="12.75">
      <c r="A85" s="29"/>
      <c r="B85" s="29"/>
      <c r="C85" s="1">
        <v>1</v>
      </c>
      <c r="D85" s="1">
        <v>2</v>
      </c>
      <c r="E85" s="1">
        <v>3</v>
      </c>
      <c r="F85" s="1">
        <v>4</v>
      </c>
      <c r="G85" s="1">
        <v>5</v>
      </c>
      <c r="H85" s="1">
        <v>6</v>
      </c>
      <c r="I85" s="1">
        <v>7</v>
      </c>
      <c r="J85" s="1" t="s">
        <v>3</v>
      </c>
      <c r="K85" s="1" t="s">
        <v>4</v>
      </c>
      <c r="L85" s="1" t="s">
        <v>5</v>
      </c>
    </row>
    <row r="86" spans="1:12" ht="12.75">
      <c r="A86" s="28" t="s">
        <v>43</v>
      </c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</row>
    <row r="87" spans="1:12" ht="12.75">
      <c r="A87" s="2">
        <v>2097</v>
      </c>
      <c r="B87" t="s">
        <v>39</v>
      </c>
      <c r="C87" s="4"/>
      <c r="D87" s="4">
        <v>171</v>
      </c>
      <c r="E87" s="4">
        <v>219</v>
      </c>
      <c r="F87" s="4">
        <v>189</v>
      </c>
      <c r="G87" s="4">
        <v>196</v>
      </c>
      <c r="H87" s="4">
        <v>208</v>
      </c>
      <c r="I87" s="4">
        <v>176</v>
      </c>
      <c r="J87" s="2">
        <f aca="true" t="shared" si="20" ref="J87:J96">COUNTIF(C87:I87,"&gt;0")</f>
        <v>6</v>
      </c>
      <c r="K87" s="2">
        <f aca="true" t="shared" si="21" ref="K87:K96">SUM(C87:I87)</f>
        <v>1159</v>
      </c>
      <c r="L87" s="5">
        <f aca="true" t="shared" si="22" ref="L87:L96">AVERAGE(C87:I87)</f>
        <v>193.16666666666666</v>
      </c>
    </row>
    <row r="88" spans="1:12" ht="12.75">
      <c r="A88" s="2">
        <v>677981</v>
      </c>
      <c r="B88" t="s">
        <v>100</v>
      </c>
      <c r="C88" s="4">
        <v>225</v>
      </c>
      <c r="D88" s="4">
        <v>218</v>
      </c>
      <c r="E88" s="4">
        <v>226</v>
      </c>
      <c r="F88" s="4">
        <v>229</v>
      </c>
      <c r="G88" s="4">
        <v>204</v>
      </c>
      <c r="H88" s="4">
        <v>160</v>
      </c>
      <c r="I88" s="4">
        <v>235</v>
      </c>
      <c r="J88" s="2">
        <f t="shared" si="20"/>
        <v>7</v>
      </c>
      <c r="K88" s="2">
        <f t="shared" si="21"/>
        <v>1497</v>
      </c>
      <c r="L88" s="5">
        <f t="shared" si="22"/>
        <v>213.85714285714286</v>
      </c>
    </row>
    <row r="89" spans="1:12" ht="12.75">
      <c r="A89" s="2">
        <v>475106</v>
      </c>
      <c r="B89" s="6" t="s">
        <v>40</v>
      </c>
      <c r="C89" s="4">
        <v>200</v>
      </c>
      <c r="D89" s="4">
        <v>165</v>
      </c>
      <c r="E89" s="4">
        <v>199</v>
      </c>
      <c r="F89" s="4">
        <v>226</v>
      </c>
      <c r="G89" s="4">
        <v>199</v>
      </c>
      <c r="H89" s="4">
        <v>156</v>
      </c>
      <c r="I89" s="4"/>
      <c r="J89" s="2">
        <f t="shared" si="20"/>
        <v>6</v>
      </c>
      <c r="K89" s="2">
        <f t="shared" si="21"/>
        <v>1145</v>
      </c>
      <c r="L89" s="5">
        <f t="shared" si="22"/>
        <v>190.83333333333334</v>
      </c>
    </row>
    <row r="90" spans="1:12" ht="12.75">
      <c r="A90" s="2">
        <v>707546</v>
      </c>
      <c r="B90" s="6" t="s">
        <v>41</v>
      </c>
      <c r="C90" s="4">
        <v>150</v>
      </c>
      <c r="D90" s="4"/>
      <c r="E90" s="4"/>
      <c r="F90" s="4"/>
      <c r="G90" s="4"/>
      <c r="H90" s="4"/>
      <c r="I90" s="4"/>
      <c r="J90" s="2">
        <f t="shared" si="20"/>
        <v>1</v>
      </c>
      <c r="K90" s="2">
        <f t="shared" si="21"/>
        <v>150</v>
      </c>
      <c r="L90" s="5">
        <f t="shared" si="22"/>
        <v>150</v>
      </c>
    </row>
    <row r="91" spans="1:12" ht="12.75">
      <c r="A91" s="2">
        <v>44318</v>
      </c>
      <c r="B91" s="6" t="s">
        <v>101</v>
      </c>
      <c r="C91" s="4">
        <v>138</v>
      </c>
      <c r="D91" s="4"/>
      <c r="E91" s="4"/>
      <c r="F91" s="4"/>
      <c r="G91" s="4"/>
      <c r="H91" s="4"/>
      <c r="I91" s="4">
        <v>201</v>
      </c>
      <c r="J91" s="2">
        <f t="shared" si="20"/>
        <v>2</v>
      </c>
      <c r="K91" s="2">
        <f t="shared" si="21"/>
        <v>339</v>
      </c>
      <c r="L91" s="5">
        <f t="shared" si="22"/>
        <v>169.5</v>
      </c>
    </row>
    <row r="92" spans="1:12" ht="12.75">
      <c r="A92" s="2">
        <v>38229</v>
      </c>
      <c r="B92" s="6" t="s">
        <v>102</v>
      </c>
      <c r="C92" s="4">
        <v>217</v>
      </c>
      <c r="D92" s="4">
        <v>225</v>
      </c>
      <c r="E92" s="4">
        <v>217</v>
      </c>
      <c r="F92" s="4">
        <v>189</v>
      </c>
      <c r="G92" s="4">
        <v>147</v>
      </c>
      <c r="H92" s="4">
        <v>216</v>
      </c>
      <c r="I92" s="4">
        <v>170</v>
      </c>
      <c r="J92" s="2">
        <f t="shared" si="20"/>
        <v>7</v>
      </c>
      <c r="K92" s="2">
        <f t="shared" si="21"/>
        <v>1381</v>
      </c>
      <c r="L92" s="5">
        <f t="shared" si="22"/>
        <v>197.28571428571428</v>
      </c>
    </row>
    <row r="93" spans="1:12" ht="12.75">
      <c r="A93" s="2">
        <v>361321</v>
      </c>
      <c r="B93" s="6" t="s">
        <v>42</v>
      </c>
      <c r="C93" s="4"/>
      <c r="D93" s="4">
        <v>201</v>
      </c>
      <c r="E93" s="4">
        <v>217</v>
      </c>
      <c r="F93" s="4">
        <v>214</v>
      </c>
      <c r="G93" s="4">
        <v>220</v>
      </c>
      <c r="H93" s="4">
        <v>181</v>
      </c>
      <c r="I93" s="4"/>
      <c r="J93" s="2">
        <f t="shared" si="20"/>
        <v>5</v>
      </c>
      <c r="K93" s="2">
        <f t="shared" si="21"/>
        <v>1033</v>
      </c>
      <c r="L93" s="5">
        <f t="shared" si="22"/>
        <v>206.6</v>
      </c>
    </row>
    <row r="94" spans="1:12" ht="12.75">
      <c r="A94" s="2">
        <v>674028</v>
      </c>
      <c r="B94" s="6" t="s">
        <v>103</v>
      </c>
      <c r="C94" s="4"/>
      <c r="D94" s="4"/>
      <c r="E94" s="4"/>
      <c r="F94" s="4"/>
      <c r="G94" s="4"/>
      <c r="H94" s="4"/>
      <c r="I94" s="4"/>
      <c r="J94" s="2">
        <f t="shared" si="20"/>
        <v>0</v>
      </c>
      <c r="K94" s="2">
        <f t="shared" si="21"/>
        <v>0</v>
      </c>
      <c r="L94" s="5"/>
    </row>
    <row r="95" spans="1:12" ht="12.75">
      <c r="A95" s="2">
        <v>1105582</v>
      </c>
      <c r="B95" s="6" t="s">
        <v>104</v>
      </c>
      <c r="C95" s="4"/>
      <c r="D95" s="4"/>
      <c r="E95" s="4"/>
      <c r="F95" s="4"/>
      <c r="G95" s="4"/>
      <c r="H95" s="4"/>
      <c r="I95" s="4"/>
      <c r="J95" s="2">
        <f t="shared" si="20"/>
        <v>0</v>
      </c>
      <c r="K95" s="2">
        <f t="shared" si="21"/>
        <v>0</v>
      </c>
      <c r="L95" s="5"/>
    </row>
    <row r="96" spans="1:12" ht="12.75">
      <c r="A96" s="2">
        <v>743992</v>
      </c>
      <c r="B96" s="6" t="s">
        <v>105</v>
      </c>
      <c r="C96" s="4"/>
      <c r="D96" s="4"/>
      <c r="E96" s="4"/>
      <c r="F96" s="4"/>
      <c r="G96" s="4"/>
      <c r="H96" s="4"/>
      <c r="I96" s="4">
        <v>200</v>
      </c>
      <c r="J96" s="2">
        <f t="shared" si="20"/>
        <v>1</v>
      </c>
      <c r="K96" s="2">
        <f t="shared" si="21"/>
        <v>200</v>
      </c>
      <c r="L96" s="5">
        <f t="shared" si="22"/>
        <v>200</v>
      </c>
    </row>
    <row r="97" spans="3:12" ht="12.75"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2:12" ht="12.75">
      <c r="B98" t="s">
        <v>7</v>
      </c>
      <c r="C98" s="7">
        <f aca="true" t="shared" si="23" ref="C98:J98">SUM(C87:C97)</f>
        <v>930</v>
      </c>
      <c r="D98" s="7">
        <f t="shared" si="23"/>
        <v>980</v>
      </c>
      <c r="E98" s="7">
        <f t="shared" si="23"/>
        <v>1078</v>
      </c>
      <c r="F98" s="7">
        <f t="shared" si="23"/>
        <v>1047</v>
      </c>
      <c r="G98" s="7">
        <f t="shared" si="23"/>
        <v>966</v>
      </c>
      <c r="H98" s="7">
        <f t="shared" si="23"/>
        <v>921</v>
      </c>
      <c r="I98" s="7">
        <f t="shared" si="23"/>
        <v>982</v>
      </c>
      <c r="J98" s="7">
        <f t="shared" si="23"/>
        <v>35</v>
      </c>
      <c r="K98" s="7">
        <f>SUM(C98:I98)</f>
        <v>6904</v>
      </c>
      <c r="L98" s="5">
        <f>AVERAGE(C98:I98)/5</f>
        <v>197.25714285714287</v>
      </c>
    </row>
    <row r="99" spans="2:12" ht="12.75">
      <c r="B99" t="s">
        <v>29</v>
      </c>
      <c r="C99" s="8">
        <v>1002</v>
      </c>
      <c r="D99" s="8">
        <v>1065</v>
      </c>
      <c r="E99" s="8">
        <v>975</v>
      </c>
      <c r="F99" s="8">
        <v>951</v>
      </c>
      <c r="G99" s="8">
        <v>946</v>
      </c>
      <c r="H99" s="8">
        <v>1014</v>
      </c>
      <c r="I99" s="8">
        <v>914</v>
      </c>
      <c r="J99" s="7"/>
      <c r="K99" s="8">
        <f>SUM(C99:I99)</f>
        <v>6867</v>
      </c>
      <c r="L99" s="5">
        <f>AVERAGE(C99:I99)/5</f>
        <v>196.2</v>
      </c>
    </row>
    <row r="100" spans="3:12" ht="12.75">
      <c r="C100" s="2">
        <f aca="true" t="shared" si="24" ref="C100:I100">IF(C98&gt;C99,2,0)</f>
        <v>0</v>
      </c>
      <c r="D100" s="2">
        <f t="shared" si="24"/>
        <v>0</v>
      </c>
      <c r="E100" s="2">
        <f t="shared" si="24"/>
        <v>2</v>
      </c>
      <c r="F100" s="2">
        <f t="shared" si="24"/>
        <v>2</v>
      </c>
      <c r="G100" s="2">
        <f t="shared" si="24"/>
        <v>2</v>
      </c>
      <c r="H100" s="2">
        <f t="shared" si="24"/>
        <v>0</v>
      </c>
      <c r="I100" s="2">
        <f t="shared" si="24"/>
        <v>2</v>
      </c>
      <c r="J100" s="7">
        <f>SUM(C100:I100)</f>
        <v>8</v>
      </c>
      <c r="K100" s="7"/>
      <c r="L100" s="5"/>
    </row>
    <row r="101" spans="1:12" ht="12.7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</row>
    <row r="102" spans="1:12" ht="12.75">
      <c r="A102" s="31" t="s">
        <v>26</v>
      </c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3"/>
    </row>
    <row r="103" spans="1:12" ht="12.75">
      <c r="A103" s="29" t="s">
        <v>0</v>
      </c>
      <c r="B103" s="29" t="s">
        <v>1</v>
      </c>
      <c r="C103" s="30" t="s">
        <v>6</v>
      </c>
      <c r="D103" s="30"/>
      <c r="E103" s="30"/>
      <c r="F103" s="30"/>
      <c r="G103" s="30"/>
      <c r="H103" s="30"/>
      <c r="I103" s="30"/>
      <c r="J103" s="30" t="s">
        <v>2</v>
      </c>
      <c r="K103" s="30"/>
      <c r="L103" s="30"/>
    </row>
    <row r="104" spans="1:12" ht="12.75">
      <c r="A104" s="29"/>
      <c r="B104" s="29"/>
      <c r="C104" s="1">
        <v>1</v>
      </c>
      <c r="D104" s="1">
        <v>2</v>
      </c>
      <c r="E104" s="1">
        <v>3</v>
      </c>
      <c r="F104" s="1">
        <v>4</v>
      </c>
      <c r="G104" s="1">
        <v>5</v>
      </c>
      <c r="H104" s="1">
        <v>6</v>
      </c>
      <c r="I104" s="1">
        <v>7</v>
      </c>
      <c r="J104" s="1" t="s">
        <v>3</v>
      </c>
      <c r="K104" s="1" t="s">
        <v>4</v>
      </c>
      <c r="L104" s="1" t="s">
        <v>5</v>
      </c>
    </row>
    <row r="105" spans="1:12" ht="12.75">
      <c r="A105" s="28" t="s">
        <v>43</v>
      </c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</row>
    <row r="106" spans="1:12" ht="12.75">
      <c r="A106" s="2">
        <v>2097</v>
      </c>
      <c r="B106" t="s">
        <v>39</v>
      </c>
      <c r="C106" s="4">
        <v>193</v>
      </c>
      <c r="D106" s="4">
        <v>171</v>
      </c>
      <c r="E106" s="4">
        <v>206</v>
      </c>
      <c r="F106" s="4">
        <v>189</v>
      </c>
      <c r="G106" s="4">
        <v>258</v>
      </c>
      <c r="H106" s="4">
        <v>179</v>
      </c>
      <c r="I106" s="4">
        <v>192</v>
      </c>
      <c r="J106" s="2">
        <f aca="true" t="shared" si="25" ref="J106:J115">COUNTIF(C106:I106,"&gt;0")</f>
        <v>7</v>
      </c>
      <c r="K106" s="2">
        <f aca="true" t="shared" si="26" ref="K106:K115">SUM(C106:I106)</f>
        <v>1388</v>
      </c>
      <c r="L106" s="5">
        <f aca="true" t="shared" si="27" ref="L106:L115">AVERAGE(C106:I106)</f>
        <v>198.28571428571428</v>
      </c>
    </row>
    <row r="107" spans="1:12" ht="12.75">
      <c r="A107" s="2">
        <v>677981</v>
      </c>
      <c r="B107" t="s">
        <v>100</v>
      </c>
      <c r="C107" s="4">
        <v>226</v>
      </c>
      <c r="D107" s="4">
        <v>206</v>
      </c>
      <c r="E107" s="4">
        <v>185</v>
      </c>
      <c r="F107" s="4">
        <v>227</v>
      </c>
      <c r="G107" s="4">
        <v>150</v>
      </c>
      <c r="H107" s="4">
        <v>175</v>
      </c>
      <c r="I107" s="4"/>
      <c r="J107" s="2">
        <f t="shared" si="25"/>
        <v>6</v>
      </c>
      <c r="K107" s="2">
        <f t="shared" si="26"/>
        <v>1169</v>
      </c>
      <c r="L107" s="5">
        <f t="shared" si="27"/>
        <v>194.83333333333334</v>
      </c>
    </row>
    <row r="108" spans="1:12" ht="12.75">
      <c r="A108" s="2">
        <v>475106</v>
      </c>
      <c r="B108" s="6" t="s">
        <v>40</v>
      </c>
      <c r="C108" s="4"/>
      <c r="D108" s="4"/>
      <c r="E108" s="4"/>
      <c r="F108" s="4"/>
      <c r="G108" s="4"/>
      <c r="H108" s="4"/>
      <c r="I108" s="4">
        <v>168</v>
      </c>
      <c r="J108" s="2">
        <f t="shared" si="25"/>
        <v>1</v>
      </c>
      <c r="K108" s="2">
        <f t="shared" si="26"/>
        <v>168</v>
      </c>
      <c r="L108" s="5">
        <f t="shared" si="27"/>
        <v>168</v>
      </c>
    </row>
    <row r="109" spans="1:12" ht="12.75">
      <c r="A109" s="2">
        <v>707546</v>
      </c>
      <c r="B109" s="6" t="s">
        <v>41</v>
      </c>
      <c r="C109" s="4">
        <v>184</v>
      </c>
      <c r="D109" s="4">
        <v>182</v>
      </c>
      <c r="E109" s="4"/>
      <c r="F109" s="4">
        <v>161</v>
      </c>
      <c r="G109" s="4"/>
      <c r="H109" s="4"/>
      <c r="I109" s="4"/>
      <c r="J109" s="2">
        <f t="shared" si="25"/>
        <v>3</v>
      </c>
      <c r="K109" s="2">
        <f t="shared" si="26"/>
        <v>527</v>
      </c>
      <c r="L109" s="5">
        <f t="shared" si="27"/>
        <v>175.66666666666666</v>
      </c>
    </row>
    <row r="110" spans="1:12" ht="12.75">
      <c r="A110" s="2">
        <v>44318</v>
      </c>
      <c r="B110" s="6" t="s">
        <v>101</v>
      </c>
      <c r="C110" s="4"/>
      <c r="D110" s="4"/>
      <c r="E110" s="4"/>
      <c r="F110" s="4"/>
      <c r="G110" s="4">
        <v>221</v>
      </c>
      <c r="H110" s="4">
        <v>175</v>
      </c>
      <c r="I110" s="4">
        <v>184</v>
      </c>
      <c r="J110" s="2">
        <f t="shared" si="25"/>
        <v>3</v>
      </c>
      <c r="K110" s="2">
        <f t="shared" si="26"/>
        <v>580</v>
      </c>
      <c r="L110" s="5">
        <f t="shared" si="27"/>
        <v>193.33333333333334</v>
      </c>
    </row>
    <row r="111" spans="1:12" ht="12.75">
      <c r="A111" s="2">
        <v>38229</v>
      </c>
      <c r="B111" s="6" t="s">
        <v>102</v>
      </c>
      <c r="C111" s="4">
        <v>267</v>
      </c>
      <c r="D111" s="4">
        <v>182</v>
      </c>
      <c r="E111" s="4">
        <v>194</v>
      </c>
      <c r="F111" s="4">
        <v>143</v>
      </c>
      <c r="H111" s="4"/>
      <c r="I111" s="4"/>
      <c r="J111" s="2">
        <f t="shared" si="25"/>
        <v>4</v>
      </c>
      <c r="K111" s="2">
        <f t="shared" si="26"/>
        <v>786</v>
      </c>
      <c r="L111" s="5">
        <f t="shared" si="27"/>
        <v>196.5</v>
      </c>
    </row>
    <row r="112" spans="1:12" ht="12.75">
      <c r="A112" s="2">
        <v>361321</v>
      </c>
      <c r="B112" s="6" t="s">
        <v>42</v>
      </c>
      <c r="C112" s="4"/>
      <c r="D112" s="4"/>
      <c r="E112" s="4">
        <v>155</v>
      </c>
      <c r="F112" s="4"/>
      <c r="G112" s="4">
        <v>166</v>
      </c>
      <c r="H112" s="4">
        <v>201</v>
      </c>
      <c r="I112" s="4">
        <v>191</v>
      </c>
      <c r="J112" s="2">
        <f t="shared" si="25"/>
        <v>4</v>
      </c>
      <c r="K112" s="2">
        <f t="shared" si="26"/>
        <v>713</v>
      </c>
      <c r="L112" s="5">
        <f t="shared" si="27"/>
        <v>178.25</v>
      </c>
    </row>
    <row r="113" spans="1:12" ht="12.75">
      <c r="A113" s="2">
        <v>674028</v>
      </c>
      <c r="B113" s="6" t="s">
        <v>103</v>
      </c>
      <c r="C113" s="4"/>
      <c r="D113" s="4"/>
      <c r="E113" s="4"/>
      <c r="F113" s="4"/>
      <c r="G113" s="4"/>
      <c r="H113" s="4"/>
      <c r="I113" s="4"/>
      <c r="J113" s="2">
        <f t="shared" si="25"/>
        <v>0</v>
      </c>
      <c r="K113" s="2">
        <f t="shared" si="26"/>
        <v>0</v>
      </c>
      <c r="L113" s="5"/>
    </row>
    <row r="114" spans="1:12" ht="12.75">
      <c r="A114" s="2">
        <v>1105582</v>
      </c>
      <c r="B114" s="6" t="s">
        <v>104</v>
      </c>
      <c r="C114" s="4"/>
      <c r="D114" s="4"/>
      <c r="E114" s="4"/>
      <c r="F114" s="4"/>
      <c r="G114" s="4"/>
      <c r="H114" s="4"/>
      <c r="I114" s="4"/>
      <c r="J114" s="2">
        <f t="shared" si="25"/>
        <v>0</v>
      </c>
      <c r="K114" s="2">
        <f t="shared" si="26"/>
        <v>0</v>
      </c>
      <c r="L114" s="5"/>
    </row>
    <row r="115" spans="1:12" ht="12.75">
      <c r="A115" s="2">
        <v>743992</v>
      </c>
      <c r="B115" s="6" t="s">
        <v>105</v>
      </c>
      <c r="C115" s="4">
        <v>267</v>
      </c>
      <c r="D115" s="4">
        <v>224</v>
      </c>
      <c r="E115" s="4">
        <v>194</v>
      </c>
      <c r="F115" s="4">
        <v>205</v>
      </c>
      <c r="G115" s="4">
        <v>219</v>
      </c>
      <c r="H115" s="4">
        <v>232</v>
      </c>
      <c r="I115" s="4">
        <v>175</v>
      </c>
      <c r="J115" s="2">
        <f t="shared" si="25"/>
        <v>7</v>
      </c>
      <c r="K115" s="2">
        <f t="shared" si="26"/>
        <v>1516</v>
      </c>
      <c r="L115" s="5">
        <f t="shared" si="27"/>
        <v>216.57142857142858</v>
      </c>
    </row>
    <row r="116" spans="3:12" ht="12.75"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2:12" ht="12.75">
      <c r="B117" t="s">
        <v>7</v>
      </c>
      <c r="C117" s="7">
        <f aca="true" t="shared" si="28" ref="C117:J117">SUM(C106:C116)</f>
        <v>1137</v>
      </c>
      <c r="D117" s="7">
        <f t="shared" si="28"/>
        <v>965</v>
      </c>
      <c r="E117" s="7">
        <f t="shared" si="28"/>
        <v>934</v>
      </c>
      <c r="F117" s="7">
        <f t="shared" si="28"/>
        <v>925</v>
      </c>
      <c r="G117" s="7">
        <f t="shared" si="28"/>
        <v>1014</v>
      </c>
      <c r="H117" s="7">
        <f t="shared" si="28"/>
        <v>962</v>
      </c>
      <c r="I117" s="7">
        <f t="shared" si="28"/>
        <v>910</v>
      </c>
      <c r="J117" s="7">
        <f t="shared" si="28"/>
        <v>35</v>
      </c>
      <c r="K117" s="7">
        <f>SUM(C117:I117)</f>
        <v>6847</v>
      </c>
      <c r="L117" s="5">
        <f>AVERAGE(C117:I117)/5</f>
        <v>195.62857142857143</v>
      </c>
    </row>
    <row r="118" spans="2:12" ht="12.75">
      <c r="B118" t="s">
        <v>29</v>
      </c>
      <c r="C118" s="8">
        <v>977</v>
      </c>
      <c r="D118" s="8">
        <v>903</v>
      </c>
      <c r="E118" s="8">
        <v>1033</v>
      </c>
      <c r="F118" s="8">
        <v>1012</v>
      </c>
      <c r="G118" s="8">
        <v>983</v>
      </c>
      <c r="H118" s="8">
        <v>1107</v>
      </c>
      <c r="I118" s="8">
        <v>892</v>
      </c>
      <c r="J118" s="7"/>
      <c r="K118" s="8">
        <f>SUM(C118:I118)</f>
        <v>6907</v>
      </c>
      <c r="L118" s="5">
        <f>AVERAGE(C118:I118)/5</f>
        <v>197.34285714285713</v>
      </c>
    </row>
    <row r="119" spans="3:12" ht="12.75">
      <c r="C119" s="2">
        <f aca="true" t="shared" si="29" ref="C119:I119">IF(C117&gt;C118,2,0)</f>
        <v>2</v>
      </c>
      <c r="D119" s="2">
        <f t="shared" si="29"/>
        <v>2</v>
      </c>
      <c r="E119" s="2">
        <f t="shared" si="29"/>
        <v>0</v>
      </c>
      <c r="F119" s="2">
        <f t="shared" si="29"/>
        <v>0</v>
      </c>
      <c r="G119" s="2">
        <f t="shared" si="29"/>
        <v>2</v>
      </c>
      <c r="H119" s="2">
        <f t="shared" si="29"/>
        <v>0</v>
      </c>
      <c r="I119" s="2">
        <f t="shared" si="29"/>
        <v>2</v>
      </c>
      <c r="J119" s="7">
        <f>SUM(C119:I119)</f>
        <v>8</v>
      </c>
      <c r="K119" s="7"/>
      <c r="L119" s="5"/>
    </row>
    <row r="120" spans="1:12" ht="12.7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</row>
    <row r="121" spans="1:12" ht="12.75">
      <c r="A121" s="31" t="s">
        <v>27</v>
      </c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3"/>
    </row>
    <row r="122" spans="1:12" ht="12.75">
      <c r="A122" s="29" t="s">
        <v>0</v>
      </c>
      <c r="B122" s="29" t="s">
        <v>1</v>
      </c>
      <c r="C122" s="30" t="s">
        <v>6</v>
      </c>
      <c r="D122" s="30"/>
      <c r="E122" s="30"/>
      <c r="F122" s="30"/>
      <c r="G122" s="30"/>
      <c r="H122" s="30"/>
      <c r="I122" s="30"/>
      <c r="J122" s="30" t="s">
        <v>2</v>
      </c>
      <c r="K122" s="30"/>
      <c r="L122" s="30"/>
    </row>
    <row r="123" spans="1:12" ht="12.75">
      <c r="A123" s="29"/>
      <c r="B123" s="29"/>
      <c r="C123" s="1">
        <v>1</v>
      </c>
      <c r="D123" s="1">
        <v>2</v>
      </c>
      <c r="E123" s="1">
        <v>3</v>
      </c>
      <c r="F123" s="1">
        <v>4</v>
      </c>
      <c r="G123" s="1">
        <v>5</v>
      </c>
      <c r="H123" s="1">
        <v>6</v>
      </c>
      <c r="I123" s="1">
        <v>7</v>
      </c>
      <c r="J123" s="1" t="s">
        <v>3</v>
      </c>
      <c r="K123" s="1" t="s">
        <v>4</v>
      </c>
      <c r="L123" s="1" t="s">
        <v>5</v>
      </c>
    </row>
    <row r="124" spans="1:12" ht="12.75">
      <c r="A124" s="28" t="s">
        <v>43</v>
      </c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</row>
    <row r="125" spans="1:12" ht="12.75">
      <c r="A125" s="2">
        <v>2097</v>
      </c>
      <c r="B125" t="s">
        <v>39</v>
      </c>
      <c r="C125" s="4">
        <v>229</v>
      </c>
      <c r="D125" s="4">
        <v>170</v>
      </c>
      <c r="E125" s="4">
        <v>180</v>
      </c>
      <c r="F125" s="4">
        <v>248</v>
      </c>
      <c r="G125" s="4">
        <v>191</v>
      </c>
      <c r="H125" s="4">
        <v>183</v>
      </c>
      <c r="I125" s="4"/>
      <c r="J125" s="2">
        <f aca="true" t="shared" si="30" ref="J125:J134">COUNTIF(C125:I125,"&gt;0")</f>
        <v>6</v>
      </c>
      <c r="K125" s="2">
        <f aca="true" t="shared" si="31" ref="K125:K134">SUM(C125:I125)</f>
        <v>1201</v>
      </c>
      <c r="L125" s="5">
        <f aca="true" t="shared" si="32" ref="L125:L134">AVERAGE(C125:I125)</f>
        <v>200.16666666666666</v>
      </c>
    </row>
    <row r="126" spans="1:12" ht="12.75">
      <c r="A126" s="2">
        <v>677981</v>
      </c>
      <c r="B126" t="s">
        <v>100</v>
      </c>
      <c r="C126" s="4">
        <v>204</v>
      </c>
      <c r="D126" s="4">
        <v>220</v>
      </c>
      <c r="E126" s="4">
        <v>192</v>
      </c>
      <c r="F126" s="4">
        <v>151</v>
      </c>
      <c r="G126" s="4">
        <v>201</v>
      </c>
      <c r="H126" s="4">
        <v>169</v>
      </c>
      <c r="I126" s="4"/>
      <c r="J126" s="2">
        <f t="shared" si="30"/>
        <v>6</v>
      </c>
      <c r="K126" s="2">
        <f t="shared" si="31"/>
        <v>1137</v>
      </c>
      <c r="L126" s="5">
        <f t="shared" si="32"/>
        <v>189.5</v>
      </c>
    </row>
    <row r="127" spans="1:12" ht="12.75">
      <c r="A127" s="2">
        <v>475106</v>
      </c>
      <c r="B127" s="6" t="s">
        <v>40</v>
      </c>
      <c r="C127" s="4"/>
      <c r="D127" s="4">
        <v>214</v>
      </c>
      <c r="E127" s="4">
        <v>182</v>
      </c>
      <c r="F127" s="4">
        <v>161</v>
      </c>
      <c r="G127" s="4">
        <v>169</v>
      </c>
      <c r="H127" s="4"/>
      <c r="I127" s="4"/>
      <c r="J127" s="2">
        <f t="shared" si="30"/>
        <v>4</v>
      </c>
      <c r="K127" s="2">
        <f t="shared" si="31"/>
        <v>726</v>
      </c>
      <c r="L127" s="5">
        <f t="shared" si="32"/>
        <v>181.5</v>
      </c>
    </row>
    <row r="128" spans="1:12" ht="12.75">
      <c r="A128" s="2">
        <v>707546</v>
      </c>
      <c r="B128" s="6" t="s">
        <v>41</v>
      </c>
      <c r="C128" s="4"/>
      <c r="D128" s="4"/>
      <c r="E128" s="4"/>
      <c r="F128" s="4"/>
      <c r="G128" s="4"/>
      <c r="H128" s="4"/>
      <c r="I128" s="4"/>
      <c r="J128" s="2">
        <f t="shared" si="30"/>
        <v>0</v>
      </c>
      <c r="K128" s="2">
        <f t="shared" si="31"/>
        <v>0</v>
      </c>
      <c r="L128" s="5" t="e">
        <f t="shared" si="32"/>
        <v>#DIV/0!</v>
      </c>
    </row>
    <row r="129" spans="1:12" ht="12.75">
      <c r="A129" s="2">
        <v>44318</v>
      </c>
      <c r="B129" s="6" t="s">
        <v>101</v>
      </c>
      <c r="C129" s="4">
        <v>225</v>
      </c>
      <c r="D129" s="4">
        <v>241</v>
      </c>
      <c r="E129" s="4">
        <v>167</v>
      </c>
      <c r="F129" s="4">
        <v>194</v>
      </c>
      <c r="G129" s="4">
        <v>186</v>
      </c>
      <c r="H129" s="4">
        <v>224</v>
      </c>
      <c r="I129" s="4"/>
      <c r="J129" s="2">
        <f t="shared" si="30"/>
        <v>6</v>
      </c>
      <c r="K129" s="2">
        <f t="shared" si="31"/>
        <v>1237</v>
      </c>
      <c r="L129" s="5">
        <f t="shared" si="32"/>
        <v>206.16666666666666</v>
      </c>
    </row>
    <row r="130" spans="1:12" ht="12.75">
      <c r="A130" s="2">
        <v>38229</v>
      </c>
      <c r="B130" s="6" t="s">
        <v>102</v>
      </c>
      <c r="C130" s="4">
        <v>227</v>
      </c>
      <c r="D130" s="4">
        <v>162</v>
      </c>
      <c r="E130" s="4">
        <v>225</v>
      </c>
      <c r="F130" s="4">
        <v>246</v>
      </c>
      <c r="G130" s="4">
        <v>192</v>
      </c>
      <c r="H130" s="4">
        <v>192</v>
      </c>
      <c r="I130" s="4"/>
      <c r="J130" s="2">
        <f t="shared" si="30"/>
        <v>6</v>
      </c>
      <c r="K130" s="2">
        <f t="shared" si="31"/>
        <v>1244</v>
      </c>
      <c r="L130" s="5">
        <f t="shared" si="32"/>
        <v>207.33333333333334</v>
      </c>
    </row>
    <row r="131" spans="1:12" ht="12.75">
      <c r="A131" s="2">
        <v>361321</v>
      </c>
      <c r="B131" s="6" t="s">
        <v>42</v>
      </c>
      <c r="C131" s="4"/>
      <c r="D131" s="4"/>
      <c r="E131" s="4"/>
      <c r="F131" s="4"/>
      <c r="G131" s="4"/>
      <c r="H131" s="4"/>
      <c r="I131" s="4"/>
      <c r="J131" s="2">
        <f t="shared" si="30"/>
        <v>0</v>
      </c>
      <c r="K131" s="2">
        <f t="shared" si="31"/>
        <v>0</v>
      </c>
      <c r="L131" s="5" t="e">
        <f t="shared" si="32"/>
        <v>#DIV/0!</v>
      </c>
    </row>
    <row r="132" spans="1:12" ht="12.75">
      <c r="A132" s="2">
        <v>674028</v>
      </c>
      <c r="B132" s="6" t="s">
        <v>103</v>
      </c>
      <c r="C132" s="4"/>
      <c r="D132" s="4"/>
      <c r="E132" s="4"/>
      <c r="F132" s="4"/>
      <c r="G132" s="4"/>
      <c r="H132" s="4"/>
      <c r="I132" s="4"/>
      <c r="J132" s="2">
        <f t="shared" si="30"/>
        <v>0</v>
      </c>
      <c r="K132" s="2">
        <f t="shared" si="31"/>
        <v>0</v>
      </c>
      <c r="L132" s="5" t="e">
        <f t="shared" si="32"/>
        <v>#DIV/0!</v>
      </c>
    </row>
    <row r="133" spans="1:12" ht="12.75">
      <c r="A133" s="2">
        <v>1105582</v>
      </c>
      <c r="B133" s="6" t="s">
        <v>104</v>
      </c>
      <c r="C133" s="4"/>
      <c r="D133" s="4"/>
      <c r="E133" s="4"/>
      <c r="F133" s="4"/>
      <c r="G133" s="4"/>
      <c r="H133" s="4"/>
      <c r="I133" s="4"/>
      <c r="J133" s="2">
        <f t="shared" si="30"/>
        <v>0</v>
      </c>
      <c r="K133" s="2">
        <f t="shared" si="31"/>
        <v>0</v>
      </c>
      <c r="L133" s="5" t="e">
        <f t="shared" si="32"/>
        <v>#DIV/0!</v>
      </c>
    </row>
    <row r="134" spans="1:12" ht="12.75">
      <c r="A134" s="2">
        <v>743992</v>
      </c>
      <c r="B134" s="6" t="s">
        <v>105</v>
      </c>
      <c r="C134" s="4">
        <v>156</v>
      </c>
      <c r="D134" s="4"/>
      <c r="E134" s="4"/>
      <c r="F134" s="4"/>
      <c r="G134" s="4"/>
      <c r="H134" s="4">
        <v>155</v>
      </c>
      <c r="I134" s="4"/>
      <c r="J134" s="2">
        <f t="shared" si="30"/>
        <v>2</v>
      </c>
      <c r="K134" s="2">
        <f t="shared" si="31"/>
        <v>311</v>
      </c>
      <c r="L134" s="5">
        <f t="shared" si="32"/>
        <v>155.5</v>
      </c>
    </row>
    <row r="135" spans="3:12" ht="12.75"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2:12" ht="12.75">
      <c r="B136" t="s">
        <v>7</v>
      </c>
      <c r="C136" s="7">
        <f aca="true" t="shared" si="33" ref="C136:J136">SUM(C125:C135)</f>
        <v>1041</v>
      </c>
      <c r="D136" s="7">
        <f t="shared" si="33"/>
        <v>1007</v>
      </c>
      <c r="E136" s="7">
        <f t="shared" si="33"/>
        <v>946</v>
      </c>
      <c r="F136" s="7">
        <f t="shared" si="33"/>
        <v>1000</v>
      </c>
      <c r="G136" s="7">
        <f t="shared" si="33"/>
        <v>939</v>
      </c>
      <c r="H136" s="7">
        <f t="shared" si="33"/>
        <v>923</v>
      </c>
      <c r="I136" s="7">
        <f t="shared" si="33"/>
        <v>0</v>
      </c>
      <c r="J136" s="7">
        <f t="shared" si="33"/>
        <v>30</v>
      </c>
      <c r="K136" s="7">
        <f>SUM(C136:I136)</f>
        <v>5856</v>
      </c>
      <c r="L136" s="5">
        <f>AVERAGE(C136:I136)/5</f>
        <v>167.31428571428572</v>
      </c>
    </row>
    <row r="137" spans="2:12" ht="12.75">
      <c r="B137" t="s">
        <v>29</v>
      </c>
      <c r="C137" s="8">
        <v>876</v>
      </c>
      <c r="D137" s="8">
        <v>971</v>
      </c>
      <c r="E137" s="8">
        <v>995</v>
      </c>
      <c r="F137" s="8">
        <v>905</v>
      </c>
      <c r="G137" s="8">
        <v>842</v>
      </c>
      <c r="H137" s="8">
        <v>996</v>
      </c>
      <c r="I137" s="8">
        <v>0</v>
      </c>
      <c r="J137" s="7"/>
      <c r="K137" s="8">
        <f>SUM(C137:I137)</f>
        <v>5585</v>
      </c>
      <c r="L137" s="5">
        <f>AVERAGE(C137:I137)/5</f>
        <v>159.57142857142858</v>
      </c>
    </row>
    <row r="138" spans="3:12" ht="12.75">
      <c r="C138" s="2">
        <f aca="true" t="shared" si="34" ref="C138:I138">IF(C136&gt;C137,2,0)</f>
        <v>2</v>
      </c>
      <c r="D138" s="2">
        <f t="shared" si="34"/>
        <v>2</v>
      </c>
      <c r="E138" s="2">
        <f t="shared" si="34"/>
        <v>0</v>
      </c>
      <c r="F138" s="2">
        <f t="shared" si="34"/>
        <v>2</v>
      </c>
      <c r="G138" s="2">
        <f t="shared" si="34"/>
        <v>2</v>
      </c>
      <c r="H138" s="2">
        <f t="shared" si="34"/>
        <v>0</v>
      </c>
      <c r="I138" s="2">
        <f t="shared" si="34"/>
        <v>0</v>
      </c>
      <c r="J138" s="7">
        <f>SUM(C138:I138)</f>
        <v>8</v>
      </c>
      <c r="K138" s="7"/>
      <c r="L138" s="5"/>
    </row>
    <row r="139" spans="1:12" ht="12.7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</row>
    <row r="140" spans="1:12" ht="12.75">
      <c r="A140" s="31" t="s">
        <v>28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3"/>
    </row>
    <row r="141" spans="1:12" ht="12.75">
      <c r="A141" s="29" t="s">
        <v>0</v>
      </c>
      <c r="B141" s="29" t="s">
        <v>1</v>
      </c>
      <c r="C141" s="30" t="s">
        <v>6</v>
      </c>
      <c r="D141" s="30"/>
      <c r="E141" s="30"/>
      <c r="F141" s="30"/>
      <c r="G141" s="30"/>
      <c r="H141" s="30"/>
      <c r="I141" s="30"/>
      <c r="J141" s="30" t="s">
        <v>2</v>
      </c>
      <c r="K141" s="30"/>
      <c r="L141" s="30"/>
    </row>
    <row r="142" spans="1:12" ht="12.75">
      <c r="A142" s="29"/>
      <c r="B142" s="29"/>
      <c r="C142" s="1">
        <v>1</v>
      </c>
      <c r="D142" s="1">
        <v>2</v>
      </c>
      <c r="E142" s="1">
        <v>3</v>
      </c>
      <c r="F142" s="1">
        <v>4</v>
      </c>
      <c r="G142" s="1">
        <v>5</v>
      </c>
      <c r="H142" s="1">
        <v>6</v>
      </c>
      <c r="I142" s="1">
        <v>7</v>
      </c>
      <c r="J142" s="1" t="s">
        <v>3</v>
      </c>
      <c r="K142" s="1" t="s">
        <v>4</v>
      </c>
      <c r="L142" s="1" t="s">
        <v>5</v>
      </c>
    </row>
    <row r="143" spans="1:12" ht="12.75">
      <c r="A143" s="28" t="s">
        <v>43</v>
      </c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</row>
    <row r="144" spans="1:12" ht="12.75">
      <c r="A144" s="2">
        <v>2097</v>
      </c>
      <c r="B144" t="s">
        <v>39</v>
      </c>
      <c r="C144" s="4">
        <v>198</v>
      </c>
      <c r="D144" s="4">
        <v>146</v>
      </c>
      <c r="E144" s="4"/>
      <c r="F144" s="4">
        <v>167</v>
      </c>
      <c r="G144" s="4">
        <v>181</v>
      </c>
      <c r="H144" s="4">
        <v>159</v>
      </c>
      <c r="I144" s="4"/>
      <c r="J144" s="2">
        <f aca="true" t="shared" si="35" ref="J144:J153">COUNTIF(C144:I144,"&gt;0")</f>
        <v>5</v>
      </c>
      <c r="K144" s="2">
        <f aca="true" t="shared" si="36" ref="K144:K153">SUM(C144:I144)</f>
        <v>851</v>
      </c>
      <c r="L144" s="5">
        <f aca="true" t="shared" si="37" ref="L144:L153">AVERAGE(C144:I144)</f>
        <v>170.2</v>
      </c>
    </row>
    <row r="145" spans="1:12" ht="12.75">
      <c r="A145" s="2">
        <v>677981</v>
      </c>
      <c r="B145" t="s">
        <v>100</v>
      </c>
      <c r="C145" s="4">
        <v>210</v>
      </c>
      <c r="D145" s="4">
        <v>157</v>
      </c>
      <c r="E145" s="4"/>
      <c r="F145" s="4"/>
      <c r="G145" s="4"/>
      <c r="H145" s="4"/>
      <c r="I145" s="4"/>
      <c r="J145" s="2">
        <f t="shared" si="35"/>
        <v>2</v>
      </c>
      <c r="K145" s="2">
        <f t="shared" si="36"/>
        <v>367</v>
      </c>
      <c r="L145" s="5">
        <f t="shared" si="37"/>
        <v>183.5</v>
      </c>
    </row>
    <row r="146" spans="1:12" ht="12.75">
      <c r="A146" s="2">
        <v>475106</v>
      </c>
      <c r="B146" s="6" t="s">
        <v>40</v>
      </c>
      <c r="C146" s="4"/>
      <c r="D146" s="4"/>
      <c r="E146" s="4">
        <v>173</v>
      </c>
      <c r="F146" s="4"/>
      <c r="G146" s="4"/>
      <c r="H146" s="4">
        <v>201</v>
      </c>
      <c r="I146" s="4"/>
      <c r="J146" s="2">
        <f t="shared" si="35"/>
        <v>2</v>
      </c>
      <c r="K146" s="2">
        <f t="shared" si="36"/>
        <v>374</v>
      </c>
      <c r="L146" s="5">
        <f t="shared" si="37"/>
        <v>187</v>
      </c>
    </row>
    <row r="147" spans="1:12" ht="12.75">
      <c r="A147" s="2">
        <v>707546</v>
      </c>
      <c r="B147" s="6" t="s">
        <v>41</v>
      </c>
      <c r="C147" s="4">
        <v>226</v>
      </c>
      <c r="D147" s="4">
        <v>181</v>
      </c>
      <c r="E147" s="4">
        <v>213</v>
      </c>
      <c r="F147" s="4">
        <v>196</v>
      </c>
      <c r="G147" s="4">
        <v>185</v>
      </c>
      <c r="H147" s="4">
        <v>176</v>
      </c>
      <c r="I147" s="4"/>
      <c r="J147" s="2">
        <f t="shared" si="35"/>
        <v>6</v>
      </c>
      <c r="K147" s="2">
        <f t="shared" si="36"/>
        <v>1177</v>
      </c>
      <c r="L147" s="5">
        <f t="shared" si="37"/>
        <v>196.16666666666666</v>
      </c>
    </row>
    <row r="148" spans="1:12" ht="12.75">
      <c r="A148" s="2">
        <v>44318</v>
      </c>
      <c r="B148" s="6" t="s">
        <v>101</v>
      </c>
      <c r="C148" s="4"/>
      <c r="D148" s="4"/>
      <c r="E148" s="4">
        <v>155</v>
      </c>
      <c r="F148" s="4">
        <v>214</v>
      </c>
      <c r="G148" s="4">
        <v>222</v>
      </c>
      <c r="H148" s="4">
        <v>170</v>
      </c>
      <c r="I148" s="4"/>
      <c r="J148" s="2">
        <f t="shared" si="35"/>
        <v>4</v>
      </c>
      <c r="K148" s="2">
        <f t="shared" si="36"/>
        <v>761</v>
      </c>
      <c r="L148" s="5">
        <f t="shared" si="37"/>
        <v>190.25</v>
      </c>
    </row>
    <row r="149" spans="1:12" ht="12.75">
      <c r="A149" s="2">
        <v>38229</v>
      </c>
      <c r="B149" s="6" t="s">
        <v>102</v>
      </c>
      <c r="C149" s="4">
        <v>179</v>
      </c>
      <c r="D149" s="4">
        <v>202</v>
      </c>
      <c r="E149" s="4">
        <v>179</v>
      </c>
      <c r="F149" s="4">
        <v>178</v>
      </c>
      <c r="G149" s="4">
        <v>165</v>
      </c>
      <c r="H149" s="4">
        <v>168</v>
      </c>
      <c r="I149" s="4"/>
      <c r="J149" s="2">
        <f t="shared" si="35"/>
        <v>6</v>
      </c>
      <c r="K149" s="2">
        <f t="shared" si="36"/>
        <v>1071</v>
      </c>
      <c r="L149" s="5">
        <f t="shared" si="37"/>
        <v>178.5</v>
      </c>
    </row>
    <row r="150" spans="1:12" ht="12.75">
      <c r="A150" s="2">
        <v>361321</v>
      </c>
      <c r="B150" s="6" t="s">
        <v>42</v>
      </c>
      <c r="C150" s="4"/>
      <c r="D150" s="4"/>
      <c r="E150" s="4">
        <v>185</v>
      </c>
      <c r="F150" s="4">
        <v>138</v>
      </c>
      <c r="G150" s="4"/>
      <c r="H150" s="4"/>
      <c r="I150" s="4"/>
      <c r="J150" s="2">
        <f t="shared" si="35"/>
        <v>2</v>
      </c>
      <c r="K150" s="2">
        <f t="shared" si="36"/>
        <v>323</v>
      </c>
      <c r="L150" s="5">
        <f t="shared" si="37"/>
        <v>161.5</v>
      </c>
    </row>
    <row r="151" spans="1:12" ht="12.75">
      <c r="A151" s="2">
        <v>674028</v>
      </c>
      <c r="B151" s="6" t="s">
        <v>103</v>
      </c>
      <c r="C151" s="4"/>
      <c r="D151" s="4"/>
      <c r="E151" s="4"/>
      <c r="F151" s="4"/>
      <c r="G151" s="4"/>
      <c r="H151" s="4"/>
      <c r="I151" s="4"/>
      <c r="J151" s="2">
        <f t="shared" si="35"/>
        <v>0</v>
      </c>
      <c r="K151" s="2">
        <f t="shared" si="36"/>
        <v>0</v>
      </c>
      <c r="L151" s="5" t="e">
        <f t="shared" si="37"/>
        <v>#DIV/0!</v>
      </c>
    </row>
    <row r="152" spans="1:12" ht="12.75">
      <c r="A152" s="2">
        <v>1105582</v>
      </c>
      <c r="B152" s="6" t="s">
        <v>104</v>
      </c>
      <c r="C152" s="4"/>
      <c r="D152" s="4"/>
      <c r="E152" s="4"/>
      <c r="F152" s="4"/>
      <c r="G152" s="4"/>
      <c r="H152" s="4"/>
      <c r="I152" s="4"/>
      <c r="J152" s="2">
        <f t="shared" si="35"/>
        <v>0</v>
      </c>
      <c r="K152" s="2">
        <f t="shared" si="36"/>
        <v>0</v>
      </c>
      <c r="L152" s="5" t="e">
        <f t="shared" si="37"/>
        <v>#DIV/0!</v>
      </c>
    </row>
    <row r="153" spans="1:12" ht="12.75">
      <c r="A153" s="2">
        <v>743992</v>
      </c>
      <c r="B153" s="6" t="s">
        <v>105</v>
      </c>
      <c r="C153" s="4">
        <v>183</v>
      </c>
      <c r="D153" s="4">
        <v>158</v>
      </c>
      <c r="E153" s="4"/>
      <c r="F153" s="4"/>
      <c r="G153" s="4">
        <v>158</v>
      </c>
      <c r="H153" s="4"/>
      <c r="I153" s="4"/>
      <c r="J153" s="2">
        <f t="shared" si="35"/>
        <v>3</v>
      </c>
      <c r="K153" s="2">
        <f t="shared" si="36"/>
        <v>499</v>
      </c>
      <c r="L153" s="5">
        <f t="shared" si="37"/>
        <v>166.33333333333334</v>
      </c>
    </row>
    <row r="154" spans="3:12" ht="12.75"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2:12" ht="12.75">
      <c r="B155" t="s">
        <v>7</v>
      </c>
      <c r="C155" s="7">
        <f aca="true" t="shared" si="38" ref="C155:J155">SUM(C144:C154)</f>
        <v>996</v>
      </c>
      <c r="D155" s="7">
        <f t="shared" si="38"/>
        <v>844</v>
      </c>
      <c r="E155" s="7">
        <f t="shared" si="38"/>
        <v>905</v>
      </c>
      <c r="F155" s="7">
        <f t="shared" si="38"/>
        <v>893</v>
      </c>
      <c r="G155" s="7">
        <f t="shared" si="38"/>
        <v>911</v>
      </c>
      <c r="H155" s="7">
        <f t="shared" si="38"/>
        <v>874</v>
      </c>
      <c r="I155" s="7">
        <f t="shared" si="38"/>
        <v>0</v>
      </c>
      <c r="J155" s="7">
        <f t="shared" si="38"/>
        <v>30</v>
      </c>
      <c r="K155" s="7">
        <f>SUM(C155:I155)</f>
        <v>5423</v>
      </c>
      <c r="L155" s="5">
        <f>AVERAGE(C155:I155)/5</f>
        <v>154.94285714285712</v>
      </c>
    </row>
    <row r="156" spans="2:12" ht="12.75">
      <c r="B156" t="s">
        <v>29</v>
      </c>
      <c r="C156" s="8">
        <v>1074</v>
      </c>
      <c r="D156" s="8">
        <v>907</v>
      </c>
      <c r="E156" s="8">
        <v>930</v>
      </c>
      <c r="F156" s="8">
        <v>940</v>
      </c>
      <c r="G156" s="8">
        <v>964</v>
      </c>
      <c r="H156" s="8">
        <v>1019</v>
      </c>
      <c r="I156" s="8">
        <v>0</v>
      </c>
      <c r="J156" s="7"/>
      <c r="K156" s="8">
        <f>SUM(C156:I156)</f>
        <v>5834</v>
      </c>
      <c r="L156" s="5">
        <f>AVERAGE(C156:I156)/5</f>
        <v>166.68571428571428</v>
      </c>
    </row>
    <row r="157" spans="3:12" ht="12.75">
      <c r="C157" s="2">
        <f aca="true" t="shared" si="39" ref="C157:I157">IF(C155&gt;C156,2,0)</f>
        <v>0</v>
      </c>
      <c r="D157" s="2">
        <f t="shared" si="39"/>
        <v>0</v>
      </c>
      <c r="E157" s="2">
        <f t="shared" si="39"/>
        <v>0</v>
      </c>
      <c r="F157" s="2">
        <f t="shared" si="39"/>
        <v>0</v>
      </c>
      <c r="G157" s="2">
        <f t="shared" si="39"/>
        <v>0</v>
      </c>
      <c r="H157" s="2">
        <f t="shared" si="39"/>
        <v>0</v>
      </c>
      <c r="I157" s="2">
        <f t="shared" si="39"/>
        <v>0</v>
      </c>
      <c r="J157" s="7">
        <f>SUM(C157:I157)</f>
        <v>0</v>
      </c>
      <c r="K157" s="7"/>
      <c r="L157" s="5"/>
    </row>
    <row r="158" spans="1:12" ht="12.75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</row>
  </sheetData>
  <mergeCells count="57">
    <mergeCell ref="A1:L1"/>
    <mergeCell ref="A2:L2"/>
    <mergeCell ref="A3:A4"/>
    <mergeCell ref="B3:B4"/>
    <mergeCell ref="C3:I3"/>
    <mergeCell ref="J3:L3"/>
    <mergeCell ref="A5:L5"/>
    <mergeCell ref="A23:L23"/>
    <mergeCell ref="A24:L24"/>
    <mergeCell ref="A25:A26"/>
    <mergeCell ref="B25:B26"/>
    <mergeCell ref="C25:I25"/>
    <mergeCell ref="J25:L25"/>
    <mergeCell ref="A27:L27"/>
    <mergeCell ref="A43:L43"/>
    <mergeCell ref="A44:L44"/>
    <mergeCell ref="A45:A46"/>
    <mergeCell ref="B45:B46"/>
    <mergeCell ref="C45:I45"/>
    <mergeCell ref="J45:L45"/>
    <mergeCell ref="A47:L47"/>
    <mergeCell ref="A63:L63"/>
    <mergeCell ref="A64:L64"/>
    <mergeCell ref="A65:A66"/>
    <mergeCell ref="B65:B66"/>
    <mergeCell ref="C65:I65"/>
    <mergeCell ref="J65:L65"/>
    <mergeCell ref="A67:L67"/>
    <mergeCell ref="A82:L82"/>
    <mergeCell ref="A83:L83"/>
    <mergeCell ref="A84:A85"/>
    <mergeCell ref="B84:B85"/>
    <mergeCell ref="C84:I84"/>
    <mergeCell ref="J84:L84"/>
    <mergeCell ref="A86:L86"/>
    <mergeCell ref="A101:L101"/>
    <mergeCell ref="A102:L102"/>
    <mergeCell ref="A103:A104"/>
    <mergeCell ref="B103:B104"/>
    <mergeCell ref="C103:I103"/>
    <mergeCell ref="J103:L103"/>
    <mergeCell ref="A105:L105"/>
    <mergeCell ref="A120:L120"/>
    <mergeCell ref="A121:L121"/>
    <mergeCell ref="A122:A123"/>
    <mergeCell ref="B122:B123"/>
    <mergeCell ref="C122:I122"/>
    <mergeCell ref="J122:L122"/>
    <mergeCell ref="A143:L143"/>
    <mergeCell ref="A158:L158"/>
    <mergeCell ref="A124:L124"/>
    <mergeCell ref="A139:L139"/>
    <mergeCell ref="A140:L140"/>
    <mergeCell ref="A141:A142"/>
    <mergeCell ref="B141:B142"/>
    <mergeCell ref="C141:I141"/>
    <mergeCell ref="J141:L14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58"/>
  <sheetViews>
    <sheetView workbookViewId="0" topLeftCell="A1">
      <selection activeCell="K20" activeCellId="7" sqref="K156 K137 K118 K99 K80 K60 K40 K20"/>
    </sheetView>
  </sheetViews>
  <sheetFormatPr defaultColWidth="9.140625" defaultRowHeight="12.75"/>
  <cols>
    <col min="2" max="2" width="18.7109375" style="0" bestFit="1" customWidth="1"/>
    <col min="3" max="3" width="10.7109375" style="0" bestFit="1" customWidth="1"/>
    <col min="14" max="14" width="12.421875" style="0" bestFit="1" customWidth="1"/>
    <col min="15" max="15" width="10.7109375" style="0" bestFit="1" customWidth="1"/>
  </cols>
  <sheetData>
    <row r="1" spans="1:12" ht="12.7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2.75">
      <c r="A2" s="31" t="s">
        <v>21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3"/>
    </row>
    <row r="3" spans="1:15" ht="12.75">
      <c r="A3" s="29" t="s">
        <v>0</v>
      </c>
      <c r="B3" s="29" t="s">
        <v>1</v>
      </c>
      <c r="C3" s="30" t="s">
        <v>6</v>
      </c>
      <c r="D3" s="30"/>
      <c r="E3" s="30"/>
      <c r="F3" s="30"/>
      <c r="G3" s="30"/>
      <c r="H3" s="30"/>
      <c r="I3" s="30"/>
      <c r="J3" s="30" t="s">
        <v>2</v>
      </c>
      <c r="K3" s="30"/>
      <c r="L3" s="30"/>
      <c r="O3" s="3"/>
    </row>
    <row r="4" spans="1:12" ht="12.75">
      <c r="A4" s="29"/>
      <c r="B4" s="29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>
        <v>6</v>
      </c>
      <c r="I4" s="1">
        <v>7</v>
      </c>
      <c r="J4" s="1" t="s">
        <v>3</v>
      </c>
      <c r="K4" s="1" t="s">
        <v>4</v>
      </c>
      <c r="L4" s="1" t="s">
        <v>5</v>
      </c>
    </row>
    <row r="5" spans="1:12" ht="12.75">
      <c r="A5" s="28" t="s">
        <v>31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</row>
    <row r="6" spans="1:12" ht="12.75">
      <c r="A6" s="2">
        <v>937428</v>
      </c>
      <c r="B6" t="s">
        <v>67</v>
      </c>
      <c r="C6" s="4"/>
      <c r="D6" s="4"/>
      <c r="E6" s="4"/>
      <c r="F6" s="4"/>
      <c r="G6" s="4"/>
      <c r="H6" s="4"/>
      <c r="I6" s="4"/>
      <c r="J6" s="2">
        <f aca="true" t="shared" si="0" ref="J6:J15">COUNTIF(C6:I6,"&gt;0")</f>
        <v>0</v>
      </c>
      <c r="K6" s="2">
        <f aca="true" t="shared" si="1" ref="K6:K15">SUM(C6:I6)</f>
        <v>0</v>
      </c>
      <c r="L6" s="5">
        <v>0</v>
      </c>
    </row>
    <row r="7" spans="1:12" ht="12.75">
      <c r="A7" s="2">
        <v>481653</v>
      </c>
      <c r="B7" t="s">
        <v>68</v>
      </c>
      <c r="C7" s="4">
        <v>173</v>
      </c>
      <c r="D7" s="4">
        <v>211</v>
      </c>
      <c r="E7" s="4">
        <v>191</v>
      </c>
      <c r="F7" s="4">
        <v>151</v>
      </c>
      <c r="G7" s="4">
        <v>156</v>
      </c>
      <c r="H7" s="4">
        <v>166</v>
      </c>
      <c r="I7" s="4"/>
      <c r="J7" s="2">
        <f t="shared" si="0"/>
        <v>6</v>
      </c>
      <c r="K7" s="2">
        <f t="shared" si="1"/>
        <v>1048</v>
      </c>
      <c r="L7" s="5">
        <f aca="true" t="shared" si="2" ref="L7:L15">AVERAGE(C7:I7)</f>
        <v>174.66666666666666</v>
      </c>
    </row>
    <row r="8" spans="1:12" ht="12.75">
      <c r="A8" s="2">
        <v>834971</v>
      </c>
      <c r="B8" s="6" t="s">
        <v>69</v>
      </c>
      <c r="C8" s="4">
        <v>227</v>
      </c>
      <c r="D8" s="4">
        <v>230</v>
      </c>
      <c r="E8" s="4">
        <v>182</v>
      </c>
      <c r="F8" s="4">
        <v>167</v>
      </c>
      <c r="G8" s="4">
        <v>170</v>
      </c>
      <c r="H8" s="4"/>
      <c r="I8" s="4">
        <v>257</v>
      </c>
      <c r="J8" s="2">
        <f t="shared" si="0"/>
        <v>6</v>
      </c>
      <c r="K8" s="2">
        <f t="shared" si="1"/>
        <v>1233</v>
      </c>
      <c r="L8" s="5">
        <f t="shared" si="2"/>
        <v>205.5</v>
      </c>
    </row>
    <row r="9" spans="1:12" ht="12.75">
      <c r="A9" s="2">
        <v>796662</v>
      </c>
      <c r="B9" s="6" t="s">
        <v>70</v>
      </c>
      <c r="C9" s="4"/>
      <c r="D9" s="4"/>
      <c r="E9" s="4"/>
      <c r="F9" s="4"/>
      <c r="G9" s="4"/>
      <c r="H9" s="4">
        <v>179</v>
      </c>
      <c r="I9" s="4">
        <v>168</v>
      </c>
      <c r="J9" s="2">
        <f t="shared" si="0"/>
        <v>2</v>
      </c>
      <c r="K9" s="2">
        <f t="shared" si="1"/>
        <v>347</v>
      </c>
      <c r="L9" s="5">
        <f t="shared" si="2"/>
        <v>173.5</v>
      </c>
    </row>
    <row r="10" spans="1:12" ht="12.75">
      <c r="A10" s="2">
        <v>494410</v>
      </c>
      <c r="B10" s="6" t="s">
        <v>71</v>
      </c>
      <c r="C10" s="4"/>
      <c r="D10" s="4"/>
      <c r="E10" s="4">
        <v>193</v>
      </c>
      <c r="F10" s="4">
        <v>212</v>
      </c>
      <c r="G10" s="4">
        <v>203</v>
      </c>
      <c r="H10" s="4">
        <v>210</v>
      </c>
      <c r="I10" s="4">
        <v>198</v>
      </c>
      <c r="J10" s="2">
        <f t="shared" si="0"/>
        <v>5</v>
      </c>
      <c r="K10" s="2">
        <f t="shared" si="1"/>
        <v>1016</v>
      </c>
      <c r="L10" s="5">
        <f t="shared" si="2"/>
        <v>203.2</v>
      </c>
    </row>
    <row r="11" spans="1:12" ht="12.75">
      <c r="A11" s="2">
        <v>1105671</v>
      </c>
      <c r="B11" s="6" t="s">
        <v>72</v>
      </c>
      <c r="C11" s="4">
        <v>177</v>
      </c>
      <c r="D11">
        <v>226</v>
      </c>
      <c r="E11" s="4">
        <v>206</v>
      </c>
      <c r="F11" s="4">
        <v>212</v>
      </c>
      <c r="G11" s="4">
        <v>194</v>
      </c>
      <c r="H11" s="4">
        <v>224</v>
      </c>
      <c r="I11" s="4">
        <v>171</v>
      </c>
      <c r="J11" s="2">
        <f t="shared" si="0"/>
        <v>7</v>
      </c>
      <c r="K11" s="2">
        <f t="shared" si="1"/>
        <v>1410</v>
      </c>
      <c r="L11" s="5">
        <f t="shared" si="2"/>
        <v>201.42857142857142</v>
      </c>
    </row>
    <row r="12" spans="1:12" ht="12.75">
      <c r="A12" s="2">
        <v>777684</v>
      </c>
      <c r="B12" s="6" t="s">
        <v>73</v>
      </c>
      <c r="C12" s="4"/>
      <c r="D12" s="4"/>
      <c r="E12" s="4"/>
      <c r="F12" s="4"/>
      <c r="G12" s="4"/>
      <c r="H12" s="4"/>
      <c r="I12" s="4"/>
      <c r="J12" s="2">
        <f t="shared" si="0"/>
        <v>0</v>
      </c>
      <c r="K12" s="2">
        <f t="shared" si="1"/>
        <v>0</v>
      </c>
      <c r="L12" s="5">
        <v>0</v>
      </c>
    </row>
    <row r="13" spans="1:12" ht="12.75">
      <c r="A13" s="2">
        <v>293210</v>
      </c>
      <c r="B13" s="6" t="s">
        <v>74</v>
      </c>
      <c r="C13" s="4"/>
      <c r="D13" s="4"/>
      <c r="E13" s="4"/>
      <c r="F13" s="4"/>
      <c r="G13" s="4"/>
      <c r="H13" s="4"/>
      <c r="I13" s="4"/>
      <c r="J13" s="2">
        <f t="shared" si="0"/>
        <v>0</v>
      </c>
      <c r="K13" s="2">
        <f t="shared" si="1"/>
        <v>0</v>
      </c>
      <c r="L13" s="5">
        <v>0</v>
      </c>
    </row>
    <row r="14" spans="1:12" ht="12.75">
      <c r="A14" s="2">
        <v>947245</v>
      </c>
      <c r="B14" s="6" t="s">
        <v>75</v>
      </c>
      <c r="C14" s="4">
        <v>206</v>
      </c>
      <c r="D14" s="4">
        <v>146</v>
      </c>
      <c r="E14" s="4"/>
      <c r="F14" s="4"/>
      <c r="G14" s="4"/>
      <c r="H14" s="4">
        <v>188</v>
      </c>
      <c r="I14" s="4">
        <v>213</v>
      </c>
      <c r="J14" s="2">
        <f t="shared" si="0"/>
        <v>4</v>
      </c>
      <c r="K14" s="2">
        <f t="shared" si="1"/>
        <v>753</v>
      </c>
      <c r="L14" s="5">
        <f t="shared" si="2"/>
        <v>188.25</v>
      </c>
    </row>
    <row r="15" spans="1:12" ht="12.75">
      <c r="A15" s="2">
        <v>912832</v>
      </c>
      <c r="B15" s="6" t="s">
        <v>76</v>
      </c>
      <c r="C15" s="4">
        <v>225</v>
      </c>
      <c r="D15" s="4">
        <v>213</v>
      </c>
      <c r="E15" s="4">
        <v>182</v>
      </c>
      <c r="F15" s="4">
        <v>153</v>
      </c>
      <c r="G15" s="4">
        <v>163</v>
      </c>
      <c r="H15" s="4"/>
      <c r="I15" s="4"/>
      <c r="J15" s="2">
        <f t="shared" si="0"/>
        <v>5</v>
      </c>
      <c r="K15" s="2">
        <f t="shared" si="1"/>
        <v>936</v>
      </c>
      <c r="L15" s="5">
        <f t="shared" si="2"/>
        <v>187.2</v>
      </c>
    </row>
    <row r="16" spans="3:12" ht="12.75"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2:12" ht="12.75">
      <c r="B17" t="s">
        <v>7</v>
      </c>
      <c r="C17" s="7">
        <f aca="true" t="shared" si="3" ref="C17:J17">SUM(C6:C16)</f>
        <v>1008</v>
      </c>
      <c r="D17" s="7">
        <f t="shared" si="3"/>
        <v>1026</v>
      </c>
      <c r="E17" s="7">
        <f t="shared" si="3"/>
        <v>954</v>
      </c>
      <c r="F17" s="7">
        <f t="shared" si="3"/>
        <v>895</v>
      </c>
      <c r="G17" s="7">
        <f t="shared" si="3"/>
        <v>886</v>
      </c>
      <c r="H17" s="7">
        <f t="shared" si="3"/>
        <v>967</v>
      </c>
      <c r="I17" s="7">
        <f t="shared" si="3"/>
        <v>1007</v>
      </c>
      <c r="J17" s="7">
        <f t="shared" si="3"/>
        <v>35</v>
      </c>
      <c r="K17" s="7">
        <f>SUM(C17:I17)</f>
        <v>6743</v>
      </c>
      <c r="L17" s="5">
        <f>AVERAGE(C17:I17)/5</f>
        <v>192.65714285714287</v>
      </c>
    </row>
    <row r="18" spans="2:12" ht="12.75" hidden="1">
      <c r="B18" t="s">
        <v>8</v>
      </c>
      <c r="C18" s="4"/>
      <c r="D18" s="4"/>
      <c r="E18" s="4"/>
      <c r="F18" s="4"/>
      <c r="G18" s="4"/>
      <c r="H18" s="4"/>
      <c r="I18" s="4"/>
      <c r="J18" s="2"/>
      <c r="K18" s="8">
        <f>SUM(C18:I18)</f>
        <v>0</v>
      </c>
      <c r="L18" s="5" t="e">
        <f>AVERAGE(C18:I18)/5</f>
        <v>#DIV/0!</v>
      </c>
    </row>
    <row r="19" spans="2:12" ht="13.5" customHeight="1" hidden="1">
      <c r="B19" t="s">
        <v>9</v>
      </c>
      <c r="C19" s="2">
        <v>0</v>
      </c>
      <c r="D19" s="2">
        <v>0</v>
      </c>
      <c r="E19" s="2">
        <v>0</v>
      </c>
      <c r="F19" s="2">
        <v>2</v>
      </c>
      <c r="G19" s="2">
        <v>2</v>
      </c>
      <c r="H19" s="2">
        <v>0</v>
      </c>
      <c r="I19" s="2">
        <v>0</v>
      </c>
      <c r="J19" s="2"/>
      <c r="K19" s="8">
        <f>SUM(C19:I19)</f>
        <v>4</v>
      </c>
      <c r="L19" s="2"/>
    </row>
    <row r="20" spans="2:12" ht="13.5" customHeight="1">
      <c r="B20" t="s">
        <v>29</v>
      </c>
      <c r="C20" s="2">
        <v>1013</v>
      </c>
      <c r="D20" s="2">
        <v>862</v>
      </c>
      <c r="E20" s="2">
        <v>1015</v>
      </c>
      <c r="F20" s="2">
        <v>840</v>
      </c>
      <c r="G20" s="2">
        <v>981</v>
      </c>
      <c r="H20" s="2">
        <v>986</v>
      </c>
      <c r="I20" s="2">
        <v>972</v>
      </c>
      <c r="J20" s="2"/>
      <c r="K20" s="8">
        <f>SUM(C20:I20)</f>
        <v>6669</v>
      </c>
      <c r="L20" s="5">
        <f>AVERAGE(C20:I20)/5</f>
        <v>190.54285714285714</v>
      </c>
    </row>
    <row r="21" spans="3:12" ht="13.5" customHeight="1">
      <c r="C21" s="2">
        <f>IF(C17&gt;C20,2,0)</f>
        <v>0</v>
      </c>
      <c r="D21" s="2">
        <f aca="true" t="shared" si="4" ref="D21:I21">IF(D17&gt;D20,2,0)</f>
        <v>2</v>
      </c>
      <c r="E21" s="2">
        <f t="shared" si="4"/>
        <v>0</v>
      </c>
      <c r="F21" s="2">
        <f t="shared" si="4"/>
        <v>2</v>
      </c>
      <c r="G21" s="2">
        <f t="shared" si="4"/>
        <v>0</v>
      </c>
      <c r="H21" s="2">
        <f t="shared" si="4"/>
        <v>0</v>
      </c>
      <c r="I21" s="2">
        <f t="shared" si="4"/>
        <v>2</v>
      </c>
      <c r="J21" s="7">
        <f>SUM(C21:I21)</f>
        <v>6</v>
      </c>
      <c r="K21" s="8"/>
      <c r="L21" s="2"/>
    </row>
    <row r="22" spans="3:12" ht="13.5" customHeight="1">
      <c r="C22" s="2" t="s">
        <v>94</v>
      </c>
      <c r="D22" s="2" t="s">
        <v>35</v>
      </c>
      <c r="E22" s="2" t="s">
        <v>93</v>
      </c>
      <c r="F22" s="2" t="s">
        <v>34</v>
      </c>
      <c r="G22" s="2" t="s">
        <v>95</v>
      </c>
      <c r="H22" s="2" t="s">
        <v>30</v>
      </c>
      <c r="I22" s="2" t="s">
        <v>33</v>
      </c>
      <c r="J22" s="7"/>
      <c r="K22" s="8"/>
      <c r="L22" s="2"/>
    </row>
    <row r="23" spans="1:12" ht="12.7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</row>
    <row r="24" spans="1:12" ht="12.75">
      <c r="A24" s="31" t="s">
        <v>22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3"/>
    </row>
    <row r="25" spans="1:12" ht="12.75">
      <c r="A25" s="29" t="s">
        <v>0</v>
      </c>
      <c r="B25" s="29" t="s">
        <v>1</v>
      </c>
      <c r="C25" s="30" t="s">
        <v>6</v>
      </c>
      <c r="D25" s="30"/>
      <c r="E25" s="30"/>
      <c r="F25" s="30"/>
      <c r="G25" s="30"/>
      <c r="H25" s="30"/>
      <c r="I25" s="30"/>
      <c r="J25" s="30" t="s">
        <v>2</v>
      </c>
      <c r="K25" s="30"/>
      <c r="L25" s="30"/>
    </row>
    <row r="26" spans="1:12" ht="12.75">
      <c r="A26" s="29"/>
      <c r="B26" s="29"/>
      <c r="C26" s="1">
        <v>1</v>
      </c>
      <c r="D26" s="1">
        <v>2</v>
      </c>
      <c r="E26" s="1">
        <v>3</v>
      </c>
      <c r="F26" s="1">
        <v>4</v>
      </c>
      <c r="G26" s="1">
        <v>5</v>
      </c>
      <c r="H26" s="1">
        <v>6</v>
      </c>
      <c r="I26" s="1">
        <v>7</v>
      </c>
      <c r="J26" s="1" t="s">
        <v>3</v>
      </c>
      <c r="K26" s="1" t="s">
        <v>4</v>
      </c>
      <c r="L26" s="1" t="s">
        <v>5</v>
      </c>
    </row>
    <row r="27" spans="1:12" ht="12.75">
      <c r="A27" s="28" t="s">
        <v>31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</row>
    <row r="28" spans="1:12" ht="12.75">
      <c r="A28" s="2">
        <v>937428</v>
      </c>
      <c r="B28" t="s">
        <v>67</v>
      </c>
      <c r="C28" s="4"/>
      <c r="D28" s="4"/>
      <c r="E28" s="4"/>
      <c r="F28" s="4"/>
      <c r="G28" s="4"/>
      <c r="H28" s="4">
        <v>118</v>
      </c>
      <c r="I28" s="4"/>
      <c r="J28" s="2">
        <f aca="true" t="shared" si="5" ref="J28:J37">COUNTIF(C28:I28,"&gt;0")</f>
        <v>1</v>
      </c>
      <c r="K28" s="2">
        <f aca="true" t="shared" si="6" ref="K28:K37">SUM(C28:I28)</f>
        <v>118</v>
      </c>
      <c r="L28" s="5">
        <f aca="true" t="shared" si="7" ref="L28:L37">AVERAGE(C28:I28)</f>
        <v>118</v>
      </c>
    </row>
    <row r="29" spans="1:12" ht="12.75">
      <c r="A29" s="2">
        <v>481653</v>
      </c>
      <c r="B29" t="s">
        <v>68</v>
      </c>
      <c r="C29" s="4"/>
      <c r="D29" s="4"/>
      <c r="E29" s="4"/>
      <c r="F29" s="4"/>
      <c r="G29" s="4"/>
      <c r="H29" s="4"/>
      <c r="I29" s="4"/>
      <c r="J29" s="2">
        <f t="shared" si="5"/>
        <v>0</v>
      </c>
      <c r="K29" s="2">
        <f t="shared" si="6"/>
        <v>0</v>
      </c>
      <c r="L29" s="5">
        <v>0</v>
      </c>
    </row>
    <row r="30" spans="1:12" ht="12.75">
      <c r="A30" s="2">
        <v>834971</v>
      </c>
      <c r="B30" s="6" t="s">
        <v>69</v>
      </c>
      <c r="C30" s="4">
        <v>165</v>
      </c>
      <c r="D30" s="4">
        <v>175</v>
      </c>
      <c r="E30" s="4"/>
      <c r="F30" s="4">
        <v>202</v>
      </c>
      <c r="G30" s="4">
        <v>235</v>
      </c>
      <c r="H30" s="4">
        <v>169</v>
      </c>
      <c r="I30" s="4">
        <v>212</v>
      </c>
      <c r="J30" s="2">
        <f t="shared" si="5"/>
        <v>6</v>
      </c>
      <c r="K30" s="2">
        <f t="shared" si="6"/>
        <v>1158</v>
      </c>
      <c r="L30" s="5">
        <f t="shared" si="7"/>
        <v>193</v>
      </c>
    </row>
    <row r="31" spans="1:12" ht="12.75">
      <c r="A31" s="2">
        <v>796662</v>
      </c>
      <c r="B31" s="6" t="s">
        <v>70</v>
      </c>
      <c r="C31" s="4"/>
      <c r="D31" s="4"/>
      <c r="E31" s="4"/>
      <c r="F31" s="4"/>
      <c r="G31" s="4"/>
      <c r="H31" s="4"/>
      <c r="I31" s="4"/>
      <c r="J31" s="2">
        <f t="shared" si="5"/>
        <v>0</v>
      </c>
      <c r="K31" s="2">
        <f t="shared" si="6"/>
        <v>0</v>
      </c>
      <c r="L31" s="5">
        <v>0</v>
      </c>
    </row>
    <row r="32" spans="1:12" ht="12.75">
      <c r="A32" s="2">
        <v>494410</v>
      </c>
      <c r="B32" s="6" t="s">
        <v>71</v>
      </c>
      <c r="C32" s="4"/>
      <c r="D32" s="4"/>
      <c r="E32" s="4">
        <v>192</v>
      </c>
      <c r="F32" s="4">
        <v>193</v>
      </c>
      <c r="G32" s="4">
        <v>172</v>
      </c>
      <c r="H32" s="4">
        <v>184</v>
      </c>
      <c r="I32" s="4">
        <v>181</v>
      </c>
      <c r="J32" s="2">
        <f t="shared" si="5"/>
        <v>5</v>
      </c>
      <c r="K32" s="2">
        <f t="shared" si="6"/>
        <v>922</v>
      </c>
      <c r="L32" s="5">
        <f t="shared" si="7"/>
        <v>184.4</v>
      </c>
    </row>
    <row r="33" spans="1:12" ht="12.75">
      <c r="A33" s="2">
        <v>1105671</v>
      </c>
      <c r="B33" s="6" t="s">
        <v>72</v>
      </c>
      <c r="C33" s="4">
        <v>187</v>
      </c>
      <c r="D33" s="2">
        <v>201</v>
      </c>
      <c r="E33" s="2">
        <v>204</v>
      </c>
      <c r="F33" s="2">
        <v>216</v>
      </c>
      <c r="G33" s="2">
        <v>169</v>
      </c>
      <c r="H33" s="4"/>
      <c r="I33" s="4"/>
      <c r="J33" s="2">
        <f t="shared" si="5"/>
        <v>5</v>
      </c>
      <c r="K33" s="2">
        <f t="shared" si="6"/>
        <v>977</v>
      </c>
      <c r="L33" s="5">
        <f t="shared" si="7"/>
        <v>195.4</v>
      </c>
    </row>
    <row r="34" spans="1:12" ht="12.75">
      <c r="A34" s="2">
        <v>777684</v>
      </c>
      <c r="B34" s="6" t="s">
        <v>73</v>
      </c>
      <c r="C34" s="4">
        <v>204</v>
      </c>
      <c r="D34" s="4">
        <v>169</v>
      </c>
      <c r="E34" s="4"/>
      <c r="F34" s="4"/>
      <c r="G34" s="4">
        <v>176</v>
      </c>
      <c r="H34" s="4">
        <v>160</v>
      </c>
      <c r="I34" s="4">
        <v>185</v>
      </c>
      <c r="J34" s="2">
        <f t="shared" si="5"/>
        <v>5</v>
      </c>
      <c r="K34" s="2">
        <f t="shared" si="6"/>
        <v>894</v>
      </c>
      <c r="L34" s="5">
        <v>0</v>
      </c>
    </row>
    <row r="35" spans="1:12" ht="12.75">
      <c r="A35" s="2">
        <v>293210</v>
      </c>
      <c r="B35" s="6" t="s">
        <v>74</v>
      </c>
      <c r="C35" s="4"/>
      <c r="D35" s="4"/>
      <c r="E35" s="4">
        <v>235</v>
      </c>
      <c r="F35" s="4">
        <v>188</v>
      </c>
      <c r="G35" s="4">
        <v>222</v>
      </c>
      <c r="H35" s="4">
        <v>167</v>
      </c>
      <c r="I35" s="4">
        <v>226</v>
      </c>
      <c r="J35" s="2">
        <f t="shared" si="5"/>
        <v>5</v>
      </c>
      <c r="K35" s="2">
        <f t="shared" si="6"/>
        <v>1038</v>
      </c>
      <c r="L35" s="5">
        <f t="shared" si="7"/>
        <v>207.6</v>
      </c>
    </row>
    <row r="36" spans="1:12" ht="12.75">
      <c r="A36" s="2">
        <v>947245</v>
      </c>
      <c r="B36" s="6" t="s">
        <v>75</v>
      </c>
      <c r="C36" s="4">
        <v>183</v>
      </c>
      <c r="D36" s="4">
        <v>180</v>
      </c>
      <c r="E36" s="4">
        <v>136</v>
      </c>
      <c r="F36" s="4"/>
      <c r="G36" s="4"/>
      <c r="H36" s="4"/>
      <c r="I36" s="4">
        <v>160</v>
      </c>
      <c r="J36" s="2">
        <f t="shared" si="5"/>
        <v>4</v>
      </c>
      <c r="K36" s="2">
        <f t="shared" si="6"/>
        <v>659</v>
      </c>
      <c r="L36" s="5">
        <v>0</v>
      </c>
    </row>
    <row r="37" spans="1:12" ht="12.75">
      <c r="A37" s="2">
        <v>912832</v>
      </c>
      <c r="B37" s="6" t="s">
        <v>76</v>
      </c>
      <c r="C37" s="4">
        <v>220</v>
      </c>
      <c r="D37" s="4">
        <v>226</v>
      </c>
      <c r="E37" s="4">
        <v>162</v>
      </c>
      <c r="F37" s="4">
        <v>157</v>
      </c>
      <c r="G37" s="4"/>
      <c r="H37" s="4"/>
      <c r="I37" s="4"/>
      <c r="J37" s="2">
        <f t="shared" si="5"/>
        <v>4</v>
      </c>
      <c r="K37" s="2">
        <f t="shared" si="6"/>
        <v>765</v>
      </c>
      <c r="L37" s="5">
        <f t="shared" si="7"/>
        <v>191.25</v>
      </c>
    </row>
    <row r="38" spans="3:12" ht="12.75"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2:12" ht="12.75">
      <c r="B39" t="s">
        <v>7</v>
      </c>
      <c r="C39" s="7">
        <f aca="true" t="shared" si="8" ref="C39:J39">SUM(C28:C38)</f>
        <v>959</v>
      </c>
      <c r="D39" s="7">
        <f t="shared" si="8"/>
        <v>951</v>
      </c>
      <c r="E39" s="7">
        <f t="shared" si="8"/>
        <v>929</v>
      </c>
      <c r="F39" s="7">
        <f t="shared" si="8"/>
        <v>956</v>
      </c>
      <c r="G39" s="7">
        <f t="shared" si="8"/>
        <v>974</v>
      </c>
      <c r="H39" s="7">
        <f t="shared" si="8"/>
        <v>798</v>
      </c>
      <c r="I39" s="7">
        <f t="shared" si="8"/>
        <v>964</v>
      </c>
      <c r="J39" s="7">
        <f t="shared" si="8"/>
        <v>35</v>
      </c>
      <c r="K39" s="7">
        <f>SUM(C39:I39)</f>
        <v>6531</v>
      </c>
      <c r="L39" s="5">
        <f>AVERAGE(C39:I39)/5</f>
        <v>186.6</v>
      </c>
    </row>
    <row r="40" spans="2:12" ht="12.75">
      <c r="B40" t="s">
        <v>29</v>
      </c>
      <c r="C40" s="8">
        <v>935</v>
      </c>
      <c r="D40" s="8">
        <v>1052</v>
      </c>
      <c r="E40" s="8">
        <v>1074</v>
      </c>
      <c r="F40" s="8">
        <v>943</v>
      </c>
      <c r="G40" s="8">
        <v>947</v>
      </c>
      <c r="H40" s="8">
        <v>822</v>
      </c>
      <c r="I40" s="8">
        <v>902</v>
      </c>
      <c r="J40" s="7"/>
      <c r="K40" s="8">
        <f>SUM(C40:I40)</f>
        <v>6675</v>
      </c>
      <c r="L40" s="5">
        <f>AVERAGE(C40:I40)/5</f>
        <v>190.71428571428572</v>
      </c>
    </row>
    <row r="41" spans="3:12" ht="12.75">
      <c r="C41" s="2">
        <f aca="true" t="shared" si="9" ref="C41:I41">IF(C39&gt;C40,2,0)</f>
        <v>2</v>
      </c>
      <c r="D41" s="2">
        <f t="shared" si="9"/>
        <v>0</v>
      </c>
      <c r="E41" s="2">
        <f t="shared" si="9"/>
        <v>0</v>
      </c>
      <c r="F41" s="2">
        <f t="shared" si="9"/>
        <v>2</v>
      </c>
      <c r="G41" s="2">
        <f t="shared" si="9"/>
        <v>2</v>
      </c>
      <c r="H41" s="2">
        <f t="shared" si="9"/>
        <v>0</v>
      </c>
      <c r="I41" s="2">
        <f t="shared" si="9"/>
        <v>2</v>
      </c>
      <c r="J41" s="7">
        <f>SUM(C41:I41)</f>
        <v>8</v>
      </c>
      <c r="K41" s="7"/>
      <c r="L41" s="5"/>
    </row>
    <row r="42" spans="3:12" ht="12.75">
      <c r="C42" s="2" t="s">
        <v>35</v>
      </c>
      <c r="D42" s="2" t="s">
        <v>94</v>
      </c>
      <c r="E42" s="2" t="s">
        <v>34</v>
      </c>
      <c r="F42" s="2" t="s">
        <v>93</v>
      </c>
      <c r="G42" s="2" t="s">
        <v>95</v>
      </c>
      <c r="H42" s="2" t="s">
        <v>30</v>
      </c>
      <c r="I42" s="2" t="s">
        <v>33</v>
      </c>
      <c r="J42" s="7"/>
      <c r="K42" s="7"/>
      <c r="L42" s="5"/>
    </row>
    <row r="43" spans="1:12" ht="12.7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</row>
    <row r="44" spans="1:12" ht="12.75">
      <c r="A44" s="31" t="s">
        <v>23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3"/>
    </row>
    <row r="45" spans="1:12" ht="12.75">
      <c r="A45" s="29" t="s">
        <v>0</v>
      </c>
      <c r="B45" s="29" t="s">
        <v>1</v>
      </c>
      <c r="C45" s="30" t="s">
        <v>6</v>
      </c>
      <c r="D45" s="30"/>
      <c r="E45" s="30"/>
      <c r="F45" s="30"/>
      <c r="G45" s="30"/>
      <c r="H45" s="30"/>
      <c r="I45" s="30"/>
      <c r="J45" s="30" t="s">
        <v>2</v>
      </c>
      <c r="K45" s="30"/>
      <c r="L45" s="30"/>
    </row>
    <row r="46" spans="1:12" ht="12.75">
      <c r="A46" s="29"/>
      <c r="B46" s="29"/>
      <c r="C46" s="1">
        <v>1</v>
      </c>
      <c r="D46" s="1">
        <v>2</v>
      </c>
      <c r="E46" s="1">
        <v>3</v>
      </c>
      <c r="F46" s="1">
        <v>4</v>
      </c>
      <c r="G46" s="1">
        <v>5</v>
      </c>
      <c r="H46" s="1">
        <v>6</v>
      </c>
      <c r="I46" s="1">
        <v>7</v>
      </c>
      <c r="J46" s="1" t="s">
        <v>3</v>
      </c>
      <c r="K46" s="1" t="s">
        <v>4</v>
      </c>
      <c r="L46" s="1" t="s">
        <v>5</v>
      </c>
    </row>
    <row r="47" spans="1:12" ht="12.75">
      <c r="A47" s="28" t="s">
        <v>31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</row>
    <row r="48" spans="1:12" ht="12.75">
      <c r="A48" s="2">
        <v>937428</v>
      </c>
      <c r="B48" t="s">
        <v>67</v>
      </c>
      <c r="C48" s="4"/>
      <c r="D48" s="4"/>
      <c r="E48" s="4"/>
      <c r="F48" s="4"/>
      <c r="G48" s="4"/>
      <c r="H48" s="4"/>
      <c r="I48" s="4"/>
      <c r="J48" s="2">
        <f aca="true" t="shared" si="10" ref="J48:J57">COUNTIF(C48:I48,"&gt;0")</f>
        <v>0</v>
      </c>
      <c r="K48" s="2">
        <f aca="true" t="shared" si="11" ref="K48:K57">SUM(C48:I48)</f>
        <v>0</v>
      </c>
      <c r="L48" s="5">
        <v>0</v>
      </c>
    </row>
    <row r="49" spans="1:12" ht="12.75">
      <c r="A49" s="2">
        <v>481653</v>
      </c>
      <c r="B49" t="s">
        <v>68</v>
      </c>
      <c r="C49" s="4">
        <v>184</v>
      </c>
      <c r="D49" s="4">
        <v>180</v>
      </c>
      <c r="E49" s="4">
        <v>186</v>
      </c>
      <c r="F49" s="4">
        <v>205</v>
      </c>
      <c r="G49" s="4">
        <v>183</v>
      </c>
      <c r="H49" s="4">
        <v>169</v>
      </c>
      <c r="I49" s="4">
        <v>191</v>
      </c>
      <c r="J49" s="2">
        <f t="shared" si="10"/>
        <v>7</v>
      </c>
      <c r="K49" s="2">
        <f t="shared" si="11"/>
        <v>1298</v>
      </c>
      <c r="L49" s="5">
        <f aca="true" t="shared" si="12" ref="L49:L57">AVERAGE(C49:I49)</f>
        <v>185.42857142857142</v>
      </c>
    </row>
    <row r="50" spans="1:12" ht="12.75">
      <c r="A50" s="2">
        <v>834971</v>
      </c>
      <c r="B50" s="6" t="s">
        <v>69</v>
      </c>
      <c r="C50" s="4">
        <v>167</v>
      </c>
      <c r="D50" s="4">
        <v>179</v>
      </c>
      <c r="E50" s="4">
        <v>208</v>
      </c>
      <c r="F50" s="4">
        <v>166</v>
      </c>
      <c r="G50" s="4">
        <v>209</v>
      </c>
      <c r="H50" s="4">
        <v>191</v>
      </c>
      <c r="I50" s="4">
        <v>268</v>
      </c>
      <c r="J50" s="2">
        <f t="shared" si="10"/>
        <v>7</v>
      </c>
      <c r="K50" s="2">
        <f t="shared" si="11"/>
        <v>1388</v>
      </c>
      <c r="L50" s="5">
        <f t="shared" si="12"/>
        <v>198.28571428571428</v>
      </c>
    </row>
    <row r="51" spans="1:12" ht="12.75">
      <c r="A51" s="2">
        <v>796662</v>
      </c>
      <c r="B51" s="6" t="s">
        <v>70</v>
      </c>
      <c r="C51" s="4"/>
      <c r="D51" s="4"/>
      <c r="E51" s="4"/>
      <c r="F51" s="4"/>
      <c r="G51" s="4"/>
      <c r="H51" s="4"/>
      <c r="I51" s="4"/>
      <c r="J51" s="2">
        <f t="shared" si="10"/>
        <v>0</v>
      </c>
      <c r="K51" s="2">
        <f t="shared" si="11"/>
        <v>0</v>
      </c>
      <c r="L51" s="5">
        <v>0</v>
      </c>
    </row>
    <row r="52" spans="1:12" ht="12.75">
      <c r="A52" s="2">
        <v>494410</v>
      </c>
      <c r="B52" s="6" t="s">
        <v>71</v>
      </c>
      <c r="C52" s="4"/>
      <c r="D52" s="4"/>
      <c r="E52" s="4">
        <v>189</v>
      </c>
      <c r="F52" s="4">
        <v>200</v>
      </c>
      <c r="G52" s="4">
        <v>191</v>
      </c>
      <c r="H52" s="4">
        <v>226</v>
      </c>
      <c r="I52" s="4">
        <v>188</v>
      </c>
      <c r="J52" s="2">
        <f t="shared" si="10"/>
        <v>5</v>
      </c>
      <c r="K52" s="2">
        <f t="shared" si="11"/>
        <v>994</v>
      </c>
      <c r="L52" s="5">
        <f t="shared" si="12"/>
        <v>198.8</v>
      </c>
    </row>
    <row r="53" spans="1:12" ht="12.75">
      <c r="A53" s="2">
        <v>1105671</v>
      </c>
      <c r="B53" s="6" t="s">
        <v>72</v>
      </c>
      <c r="C53" s="4">
        <v>199</v>
      </c>
      <c r="D53" s="2">
        <v>256</v>
      </c>
      <c r="E53" s="4">
        <v>188</v>
      </c>
      <c r="F53" s="4">
        <v>211</v>
      </c>
      <c r="G53" s="4">
        <v>223</v>
      </c>
      <c r="H53" s="4">
        <v>215</v>
      </c>
      <c r="I53" s="4">
        <v>213</v>
      </c>
      <c r="J53" s="2">
        <f t="shared" si="10"/>
        <v>7</v>
      </c>
      <c r="K53" s="2">
        <f t="shared" si="11"/>
        <v>1505</v>
      </c>
      <c r="L53" s="5">
        <f t="shared" si="12"/>
        <v>215</v>
      </c>
    </row>
    <row r="54" spans="1:12" ht="12.75">
      <c r="A54" s="2">
        <v>777684</v>
      </c>
      <c r="B54" s="6" t="s">
        <v>73</v>
      </c>
      <c r="C54" s="4">
        <v>181</v>
      </c>
      <c r="D54" s="4">
        <v>173</v>
      </c>
      <c r="E54" s="4"/>
      <c r="F54" s="4"/>
      <c r="G54" s="4"/>
      <c r="H54" s="4"/>
      <c r="I54" s="4">
        <v>206</v>
      </c>
      <c r="J54" s="2">
        <f t="shared" si="10"/>
        <v>3</v>
      </c>
      <c r="K54" s="2">
        <f t="shared" si="11"/>
        <v>560</v>
      </c>
      <c r="L54" s="5">
        <f t="shared" si="12"/>
        <v>186.66666666666666</v>
      </c>
    </row>
    <row r="55" spans="1:12" ht="12.75">
      <c r="A55" s="2">
        <v>293210</v>
      </c>
      <c r="B55" s="6" t="s">
        <v>74</v>
      </c>
      <c r="C55" s="4"/>
      <c r="D55" s="4"/>
      <c r="E55" s="4">
        <v>199</v>
      </c>
      <c r="F55" s="4">
        <v>152</v>
      </c>
      <c r="G55" s="4"/>
      <c r="H55" s="4"/>
      <c r="I55" s="4"/>
      <c r="J55" s="2">
        <f t="shared" si="10"/>
        <v>2</v>
      </c>
      <c r="K55" s="2">
        <f t="shared" si="11"/>
        <v>351</v>
      </c>
      <c r="L55" s="5">
        <f t="shared" si="12"/>
        <v>175.5</v>
      </c>
    </row>
    <row r="56" spans="1:12" ht="12.75">
      <c r="A56" s="2">
        <v>947245</v>
      </c>
      <c r="B56" s="6" t="s">
        <v>75</v>
      </c>
      <c r="C56" s="4">
        <v>169</v>
      </c>
      <c r="D56" s="4">
        <v>170</v>
      </c>
      <c r="E56" s="4"/>
      <c r="F56" s="4"/>
      <c r="G56" s="4"/>
      <c r="H56" s="4"/>
      <c r="I56" s="4"/>
      <c r="J56" s="2">
        <f t="shared" si="10"/>
        <v>2</v>
      </c>
      <c r="K56" s="2">
        <f t="shared" si="11"/>
        <v>339</v>
      </c>
      <c r="L56" s="5">
        <f t="shared" si="12"/>
        <v>169.5</v>
      </c>
    </row>
    <row r="57" spans="1:12" ht="12.75">
      <c r="A57" s="2">
        <v>912832</v>
      </c>
      <c r="B57" s="6" t="s">
        <v>76</v>
      </c>
      <c r="C57" s="4"/>
      <c r="D57" s="4"/>
      <c r="E57" s="4"/>
      <c r="F57" s="4"/>
      <c r="G57" s="4">
        <v>178</v>
      </c>
      <c r="H57" s="4">
        <v>138</v>
      </c>
      <c r="I57" s="4"/>
      <c r="J57" s="2">
        <f t="shared" si="10"/>
        <v>2</v>
      </c>
      <c r="K57" s="2">
        <f t="shared" si="11"/>
        <v>316</v>
      </c>
      <c r="L57" s="5">
        <f t="shared" si="12"/>
        <v>158</v>
      </c>
    </row>
    <row r="58" spans="3:12" ht="12.75"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2:12" ht="12.75">
      <c r="B59" t="s">
        <v>7</v>
      </c>
      <c r="C59" s="7">
        <f aca="true" t="shared" si="13" ref="C59:J59">SUM(C48:C58)</f>
        <v>900</v>
      </c>
      <c r="D59" s="7">
        <f t="shared" si="13"/>
        <v>958</v>
      </c>
      <c r="E59" s="7">
        <f t="shared" si="13"/>
        <v>970</v>
      </c>
      <c r="F59" s="7">
        <f t="shared" si="13"/>
        <v>934</v>
      </c>
      <c r="G59" s="7">
        <f t="shared" si="13"/>
        <v>984</v>
      </c>
      <c r="H59" s="7">
        <f t="shared" si="13"/>
        <v>939</v>
      </c>
      <c r="I59" s="7">
        <f t="shared" si="13"/>
        <v>1066</v>
      </c>
      <c r="J59" s="7">
        <f t="shared" si="13"/>
        <v>35</v>
      </c>
      <c r="K59" s="7">
        <f>SUM(C59:I59)</f>
        <v>6751</v>
      </c>
      <c r="L59" s="5">
        <f>AVERAGE(C59:I59)/5</f>
        <v>192.8857142857143</v>
      </c>
    </row>
    <row r="60" spans="2:12" ht="12.75">
      <c r="B60" t="s">
        <v>29</v>
      </c>
      <c r="C60" s="8">
        <v>897</v>
      </c>
      <c r="D60" s="8">
        <v>959</v>
      </c>
      <c r="E60" s="8">
        <v>910</v>
      </c>
      <c r="F60" s="8">
        <v>885</v>
      </c>
      <c r="G60" s="8">
        <v>884</v>
      </c>
      <c r="H60" s="8">
        <v>826</v>
      </c>
      <c r="I60" s="8">
        <v>871</v>
      </c>
      <c r="J60" s="7"/>
      <c r="K60" s="8">
        <f>SUM(C60:I60)</f>
        <v>6232</v>
      </c>
      <c r="L60" s="5">
        <f>AVERAGE(C60:I60)/5</f>
        <v>178.05714285714288</v>
      </c>
    </row>
    <row r="61" spans="3:12" ht="12.75">
      <c r="C61" s="2">
        <f aca="true" t="shared" si="14" ref="C61:I61">IF(C59&gt;C60,2,0)</f>
        <v>2</v>
      </c>
      <c r="D61" s="2">
        <f t="shared" si="14"/>
        <v>0</v>
      </c>
      <c r="E61" s="2">
        <f t="shared" si="14"/>
        <v>2</v>
      </c>
      <c r="F61" s="2">
        <f t="shared" si="14"/>
        <v>2</v>
      </c>
      <c r="G61" s="2">
        <f t="shared" si="14"/>
        <v>2</v>
      </c>
      <c r="H61" s="2">
        <f t="shared" si="14"/>
        <v>2</v>
      </c>
      <c r="I61" s="2">
        <f t="shared" si="14"/>
        <v>2</v>
      </c>
      <c r="J61" s="7">
        <f>SUM(C61:I61)</f>
        <v>12</v>
      </c>
      <c r="K61" s="7"/>
      <c r="L61" s="5"/>
    </row>
    <row r="62" spans="3:12" ht="12.75">
      <c r="C62" s="2" t="s">
        <v>34</v>
      </c>
      <c r="D62" s="2" t="s">
        <v>30</v>
      </c>
      <c r="E62" s="2" t="s">
        <v>94</v>
      </c>
      <c r="F62" s="2" t="s">
        <v>35</v>
      </c>
      <c r="G62" s="2" t="s">
        <v>33</v>
      </c>
      <c r="H62" s="2" t="s">
        <v>93</v>
      </c>
      <c r="I62" s="2" t="s">
        <v>95</v>
      </c>
      <c r="J62" s="7"/>
      <c r="K62" s="7"/>
      <c r="L62" s="5"/>
    </row>
    <row r="63" spans="1:12" ht="12.7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</row>
    <row r="64" spans="1:12" ht="12.75">
      <c r="A64" s="31" t="s">
        <v>24</v>
      </c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3"/>
    </row>
    <row r="65" spans="1:12" ht="12.75">
      <c r="A65" s="29" t="s">
        <v>0</v>
      </c>
      <c r="B65" s="29" t="s">
        <v>1</v>
      </c>
      <c r="C65" s="30" t="s">
        <v>6</v>
      </c>
      <c r="D65" s="30"/>
      <c r="E65" s="30"/>
      <c r="F65" s="30"/>
      <c r="G65" s="30"/>
      <c r="H65" s="30"/>
      <c r="I65" s="30"/>
      <c r="J65" s="30" t="s">
        <v>2</v>
      </c>
      <c r="K65" s="30"/>
      <c r="L65" s="30"/>
    </row>
    <row r="66" spans="1:12" ht="12.75">
      <c r="A66" s="29"/>
      <c r="B66" s="29"/>
      <c r="C66" s="1">
        <v>1</v>
      </c>
      <c r="D66" s="1">
        <v>2</v>
      </c>
      <c r="E66" s="1">
        <v>3</v>
      </c>
      <c r="F66" s="1">
        <v>4</v>
      </c>
      <c r="G66" s="1">
        <v>5</v>
      </c>
      <c r="H66" s="1">
        <v>6</v>
      </c>
      <c r="I66" s="1">
        <v>7</v>
      </c>
      <c r="J66" s="1" t="s">
        <v>3</v>
      </c>
      <c r="K66" s="1" t="s">
        <v>4</v>
      </c>
      <c r="L66" s="1" t="s">
        <v>5</v>
      </c>
    </row>
    <row r="67" spans="1:12" ht="12.75">
      <c r="A67" s="28" t="s">
        <v>31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</row>
    <row r="68" spans="1:12" ht="12.75">
      <c r="A68" s="2">
        <v>937428</v>
      </c>
      <c r="B68" t="s">
        <v>67</v>
      </c>
      <c r="C68" s="4"/>
      <c r="D68" s="4"/>
      <c r="E68" s="4"/>
      <c r="F68" s="4"/>
      <c r="G68" s="4">
        <v>154</v>
      </c>
      <c r="H68" s="4"/>
      <c r="I68" s="4"/>
      <c r="J68" s="2">
        <f aca="true" t="shared" si="15" ref="J68:J77">COUNTIF(C68:I68,"&gt;0")</f>
        <v>1</v>
      </c>
      <c r="K68" s="2">
        <f aca="true" t="shared" si="16" ref="K68:K77">SUM(C68:I68)</f>
        <v>154</v>
      </c>
      <c r="L68" s="5">
        <f aca="true" t="shared" si="17" ref="L68:L76">AVERAGE(C68:I68)</f>
        <v>154</v>
      </c>
    </row>
    <row r="69" spans="1:12" ht="12.75">
      <c r="A69" s="2">
        <v>481653</v>
      </c>
      <c r="B69" t="s">
        <v>68</v>
      </c>
      <c r="C69" s="4">
        <v>201</v>
      </c>
      <c r="D69" s="4">
        <v>171</v>
      </c>
      <c r="E69" s="4">
        <v>161</v>
      </c>
      <c r="F69" s="4">
        <v>181</v>
      </c>
      <c r="G69" s="4">
        <v>167</v>
      </c>
      <c r="H69" s="4">
        <v>224</v>
      </c>
      <c r="I69" s="4">
        <v>170</v>
      </c>
      <c r="J69" s="2">
        <f t="shared" si="15"/>
        <v>7</v>
      </c>
      <c r="K69" s="2">
        <f t="shared" si="16"/>
        <v>1275</v>
      </c>
      <c r="L69" s="5">
        <f t="shared" si="17"/>
        <v>182.14285714285714</v>
      </c>
    </row>
    <row r="70" spans="1:12" ht="12.75">
      <c r="A70" s="2">
        <v>834971</v>
      </c>
      <c r="B70" s="6" t="s">
        <v>69</v>
      </c>
      <c r="C70" s="4">
        <v>188</v>
      </c>
      <c r="D70" s="4">
        <v>217</v>
      </c>
      <c r="E70" s="4">
        <v>226</v>
      </c>
      <c r="F70" s="4">
        <v>186</v>
      </c>
      <c r="G70" s="4">
        <v>222</v>
      </c>
      <c r="H70" s="4">
        <v>202</v>
      </c>
      <c r="I70" s="4">
        <v>168</v>
      </c>
      <c r="J70" s="2">
        <f t="shared" si="15"/>
        <v>7</v>
      </c>
      <c r="K70" s="2">
        <f t="shared" si="16"/>
        <v>1409</v>
      </c>
      <c r="L70" s="5">
        <f t="shared" si="17"/>
        <v>201.28571428571428</v>
      </c>
    </row>
    <row r="71" spans="1:12" ht="12.75">
      <c r="A71" s="2">
        <v>796662</v>
      </c>
      <c r="B71" s="6" t="s">
        <v>70</v>
      </c>
      <c r="C71" s="4"/>
      <c r="D71" s="4"/>
      <c r="E71" s="4"/>
      <c r="F71" s="4"/>
      <c r="G71" s="4"/>
      <c r="H71" s="4"/>
      <c r="I71" s="4"/>
      <c r="J71" s="2">
        <f t="shared" si="15"/>
        <v>0</v>
      </c>
      <c r="K71" s="2">
        <f t="shared" si="16"/>
        <v>0</v>
      </c>
      <c r="L71" s="5"/>
    </row>
    <row r="72" spans="1:12" ht="12.75">
      <c r="A72" s="2">
        <v>494410</v>
      </c>
      <c r="B72" s="6" t="s">
        <v>71</v>
      </c>
      <c r="C72" s="4"/>
      <c r="D72" s="4"/>
      <c r="E72" s="4"/>
      <c r="F72" s="4"/>
      <c r="G72" s="4"/>
      <c r="H72" s="4"/>
      <c r="I72" s="4"/>
      <c r="J72" s="2">
        <f t="shared" si="15"/>
        <v>0</v>
      </c>
      <c r="K72" s="2">
        <f t="shared" si="16"/>
        <v>0</v>
      </c>
      <c r="L72" s="5"/>
    </row>
    <row r="73" spans="1:12" ht="12.75">
      <c r="A73" s="2">
        <v>1105671</v>
      </c>
      <c r="B73" s="6" t="s">
        <v>72</v>
      </c>
      <c r="C73" s="4">
        <v>202</v>
      </c>
      <c r="D73">
        <v>201</v>
      </c>
      <c r="E73">
        <v>258</v>
      </c>
      <c r="F73">
        <v>215</v>
      </c>
      <c r="G73" s="4">
        <v>227</v>
      </c>
      <c r="H73" s="4">
        <v>190</v>
      </c>
      <c r="I73" s="4">
        <v>206</v>
      </c>
      <c r="J73" s="2">
        <f t="shared" si="15"/>
        <v>7</v>
      </c>
      <c r="K73" s="2">
        <f t="shared" si="16"/>
        <v>1499</v>
      </c>
      <c r="L73" s="5">
        <f t="shared" si="17"/>
        <v>214.14285714285714</v>
      </c>
    </row>
    <row r="74" spans="1:12" ht="12.75">
      <c r="A74" s="2">
        <v>777684</v>
      </c>
      <c r="B74" s="6" t="s">
        <v>73</v>
      </c>
      <c r="C74" s="4">
        <v>198</v>
      </c>
      <c r="D74" s="4"/>
      <c r="E74" s="4"/>
      <c r="F74" s="4"/>
      <c r="G74" s="4"/>
      <c r="H74" s="4">
        <v>190</v>
      </c>
      <c r="I74" s="4">
        <v>166</v>
      </c>
      <c r="J74" s="2">
        <f t="shared" si="15"/>
        <v>3</v>
      </c>
      <c r="K74" s="2">
        <f t="shared" si="16"/>
        <v>554</v>
      </c>
      <c r="L74" s="5">
        <f t="shared" si="17"/>
        <v>184.66666666666666</v>
      </c>
    </row>
    <row r="75" spans="1:12" ht="12.75">
      <c r="A75" s="2">
        <v>293210</v>
      </c>
      <c r="B75" s="6" t="s">
        <v>74</v>
      </c>
      <c r="C75" s="4"/>
      <c r="D75" s="4">
        <v>239</v>
      </c>
      <c r="E75" s="4">
        <v>213</v>
      </c>
      <c r="F75" s="4">
        <v>157</v>
      </c>
      <c r="G75" s="4">
        <v>197</v>
      </c>
      <c r="H75" s="4">
        <v>213</v>
      </c>
      <c r="I75" s="4">
        <v>188</v>
      </c>
      <c r="J75" s="2">
        <f t="shared" si="15"/>
        <v>6</v>
      </c>
      <c r="K75" s="2">
        <f t="shared" si="16"/>
        <v>1207</v>
      </c>
      <c r="L75" s="5">
        <f t="shared" si="17"/>
        <v>201.16666666666666</v>
      </c>
    </row>
    <row r="76" spans="1:12" ht="12.75">
      <c r="A76" s="2">
        <v>947245</v>
      </c>
      <c r="B76" s="6" t="s">
        <v>75</v>
      </c>
      <c r="C76" s="4">
        <v>233</v>
      </c>
      <c r="D76" s="4">
        <v>216</v>
      </c>
      <c r="E76" s="4">
        <v>170</v>
      </c>
      <c r="F76" s="4">
        <v>156</v>
      </c>
      <c r="G76" s="4"/>
      <c r="H76" s="4"/>
      <c r="I76" s="4"/>
      <c r="J76" s="2">
        <f t="shared" si="15"/>
        <v>4</v>
      </c>
      <c r="K76" s="2">
        <f t="shared" si="16"/>
        <v>775</v>
      </c>
      <c r="L76" s="5">
        <f t="shared" si="17"/>
        <v>193.75</v>
      </c>
    </row>
    <row r="77" spans="1:12" ht="12.75">
      <c r="A77" s="2">
        <v>912832</v>
      </c>
      <c r="B77" s="6" t="s">
        <v>76</v>
      </c>
      <c r="C77" s="4"/>
      <c r="D77" s="4"/>
      <c r="E77" s="4"/>
      <c r="F77" s="4"/>
      <c r="G77" s="4"/>
      <c r="H77" s="4"/>
      <c r="I77" s="4"/>
      <c r="J77" s="2">
        <f t="shared" si="15"/>
        <v>0</v>
      </c>
      <c r="K77" s="2">
        <f t="shared" si="16"/>
        <v>0</v>
      </c>
      <c r="L77" s="5"/>
    </row>
    <row r="78" spans="3:12" ht="12.75"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2:12" ht="12.75">
      <c r="B79" t="s">
        <v>7</v>
      </c>
      <c r="C79" s="7">
        <f aca="true" t="shared" si="18" ref="C79:J79">SUM(C68:C78)</f>
        <v>1022</v>
      </c>
      <c r="D79" s="7">
        <f t="shared" si="18"/>
        <v>1044</v>
      </c>
      <c r="E79" s="7">
        <f t="shared" si="18"/>
        <v>1028</v>
      </c>
      <c r="F79" s="7">
        <f t="shared" si="18"/>
        <v>895</v>
      </c>
      <c r="G79" s="7">
        <f t="shared" si="18"/>
        <v>967</v>
      </c>
      <c r="H79" s="7">
        <f t="shared" si="18"/>
        <v>1019</v>
      </c>
      <c r="I79" s="7">
        <f t="shared" si="18"/>
        <v>898</v>
      </c>
      <c r="J79" s="7">
        <f t="shared" si="18"/>
        <v>35</v>
      </c>
      <c r="K79" s="7">
        <f>SUM(C79:I79)</f>
        <v>6873</v>
      </c>
      <c r="L79" s="5">
        <f>AVERAGE(C79:I79)/5</f>
        <v>196.37142857142857</v>
      </c>
    </row>
    <row r="80" spans="2:12" ht="12.75">
      <c r="B80" t="s">
        <v>29</v>
      </c>
      <c r="C80" s="8">
        <v>994</v>
      </c>
      <c r="D80" s="8">
        <v>1028</v>
      </c>
      <c r="E80" s="8">
        <v>924</v>
      </c>
      <c r="F80" s="8">
        <v>991</v>
      </c>
      <c r="G80" s="8">
        <v>1009</v>
      </c>
      <c r="H80" s="8">
        <v>1042</v>
      </c>
      <c r="I80" s="8">
        <v>945</v>
      </c>
      <c r="J80" s="7"/>
      <c r="K80" s="8">
        <f>SUM(C80:I80)</f>
        <v>6933</v>
      </c>
      <c r="L80" s="5">
        <f>AVERAGE(C80:I80)/5</f>
        <v>198.0857142857143</v>
      </c>
    </row>
    <row r="81" spans="3:12" ht="12.75">
      <c r="C81" s="2">
        <f aca="true" t="shared" si="19" ref="C81:I81">IF(C79&gt;C80,2,0)</f>
        <v>2</v>
      </c>
      <c r="D81" s="2">
        <f t="shared" si="19"/>
        <v>2</v>
      </c>
      <c r="E81" s="2">
        <f t="shared" si="19"/>
        <v>2</v>
      </c>
      <c r="F81" s="2">
        <f t="shared" si="19"/>
        <v>0</v>
      </c>
      <c r="G81" s="2">
        <f t="shared" si="19"/>
        <v>0</v>
      </c>
      <c r="H81" s="2">
        <f t="shared" si="19"/>
        <v>0</v>
      </c>
      <c r="I81" s="2">
        <f t="shared" si="19"/>
        <v>0</v>
      </c>
      <c r="J81" s="7">
        <f>SUM(C81:I81)</f>
        <v>6</v>
      </c>
      <c r="K81" s="7"/>
      <c r="L81" s="5"/>
    </row>
    <row r="82" spans="1:12" ht="12.7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</row>
    <row r="83" spans="1:12" ht="12.75">
      <c r="A83" s="31" t="s">
        <v>25</v>
      </c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3"/>
    </row>
    <row r="84" spans="1:12" ht="12.75">
      <c r="A84" s="29" t="s">
        <v>0</v>
      </c>
      <c r="B84" s="29" t="s">
        <v>1</v>
      </c>
      <c r="C84" s="30" t="s">
        <v>6</v>
      </c>
      <c r="D84" s="30"/>
      <c r="E84" s="30"/>
      <c r="F84" s="30"/>
      <c r="G84" s="30"/>
      <c r="H84" s="30"/>
      <c r="I84" s="30"/>
      <c r="J84" s="30" t="s">
        <v>2</v>
      </c>
      <c r="K84" s="30"/>
      <c r="L84" s="30"/>
    </row>
    <row r="85" spans="1:12" ht="12.75">
      <c r="A85" s="29"/>
      <c r="B85" s="29"/>
      <c r="C85" s="1">
        <v>1</v>
      </c>
      <c r="D85" s="1">
        <v>2</v>
      </c>
      <c r="E85" s="1">
        <v>3</v>
      </c>
      <c r="F85" s="1">
        <v>4</v>
      </c>
      <c r="G85" s="1">
        <v>5</v>
      </c>
      <c r="H85" s="1">
        <v>6</v>
      </c>
      <c r="I85" s="1">
        <v>7</v>
      </c>
      <c r="J85" s="1" t="s">
        <v>3</v>
      </c>
      <c r="K85" s="1" t="s">
        <v>4</v>
      </c>
      <c r="L85" s="1" t="s">
        <v>5</v>
      </c>
    </row>
    <row r="86" spans="1:12" ht="12.75">
      <c r="A86" s="28" t="s">
        <v>31</v>
      </c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</row>
    <row r="87" spans="1:12" ht="12.75">
      <c r="A87" s="2">
        <v>937428</v>
      </c>
      <c r="B87" t="s">
        <v>67</v>
      </c>
      <c r="C87" s="4"/>
      <c r="D87" s="4"/>
      <c r="E87" s="4"/>
      <c r="F87" s="4"/>
      <c r="G87" s="4"/>
      <c r="H87" s="4"/>
      <c r="I87" s="4"/>
      <c r="J87" s="2">
        <f aca="true" t="shared" si="20" ref="J87:J96">COUNTIF(C87:I87,"&gt;0")</f>
        <v>0</v>
      </c>
      <c r="K87" s="2">
        <f aca="true" t="shared" si="21" ref="K87:K96">SUM(C87:I87)</f>
        <v>0</v>
      </c>
      <c r="L87" s="5"/>
    </row>
    <row r="88" spans="1:12" ht="12.75">
      <c r="A88" s="2">
        <v>481653</v>
      </c>
      <c r="B88" t="s">
        <v>68</v>
      </c>
      <c r="C88" s="4">
        <v>169</v>
      </c>
      <c r="D88" s="4">
        <v>174</v>
      </c>
      <c r="E88" s="4"/>
      <c r="F88" s="4"/>
      <c r="G88" s="4"/>
      <c r="H88" s="4"/>
      <c r="I88" s="4"/>
      <c r="J88" s="2">
        <f t="shared" si="20"/>
        <v>2</v>
      </c>
      <c r="K88" s="2">
        <f t="shared" si="21"/>
        <v>343</v>
      </c>
      <c r="L88" s="5">
        <f aca="true" t="shared" si="22" ref="L88:L96">AVERAGE(C88:I88)</f>
        <v>171.5</v>
      </c>
    </row>
    <row r="89" spans="1:12" ht="12.75">
      <c r="A89" s="2">
        <v>834971</v>
      </c>
      <c r="B89" s="6" t="s">
        <v>69</v>
      </c>
      <c r="C89" s="4">
        <v>219</v>
      </c>
      <c r="D89" s="4">
        <v>173</v>
      </c>
      <c r="E89" s="4">
        <v>226</v>
      </c>
      <c r="F89" s="4">
        <v>245</v>
      </c>
      <c r="G89" s="4">
        <v>222</v>
      </c>
      <c r="H89" s="4">
        <v>215</v>
      </c>
      <c r="I89" s="4">
        <v>175</v>
      </c>
      <c r="J89" s="2">
        <f t="shared" si="20"/>
        <v>7</v>
      </c>
      <c r="K89" s="2">
        <f t="shared" si="21"/>
        <v>1475</v>
      </c>
      <c r="L89" s="5">
        <f t="shared" si="22"/>
        <v>210.71428571428572</v>
      </c>
    </row>
    <row r="90" spans="1:12" ht="12.75">
      <c r="A90" s="2">
        <v>796662</v>
      </c>
      <c r="B90" s="6" t="s">
        <v>70</v>
      </c>
      <c r="C90" s="4"/>
      <c r="D90" s="4"/>
      <c r="E90" s="4"/>
      <c r="F90" s="4"/>
      <c r="G90" s="4"/>
      <c r="H90" s="4"/>
      <c r="I90" s="4"/>
      <c r="J90" s="2">
        <f t="shared" si="20"/>
        <v>0</v>
      </c>
      <c r="K90" s="2">
        <f t="shared" si="21"/>
        <v>0</v>
      </c>
      <c r="L90" s="5"/>
    </row>
    <row r="91" spans="1:12" ht="12.75">
      <c r="A91" s="2">
        <v>494410</v>
      </c>
      <c r="B91" s="6" t="s">
        <v>71</v>
      </c>
      <c r="C91" s="4">
        <v>191</v>
      </c>
      <c r="D91" s="4">
        <v>220</v>
      </c>
      <c r="E91" s="4">
        <v>222</v>
      </c>
      <c r="F91" s="4">
        <v>200</v>
      </c>
      <c r="G91" s="4">
        <v>185</v>
      </c>
      <c r="H91" s="4"/>
      <c r="I91" s="4"/>
      <c r="J91" s="2">
        <f t="shared" si="20"/>
        <v>5</v>
      </c>
      <c r="K91" s="2">
        <f t="shared" si="21"/>
        <v>1018</v>
      </c>
      <c r="L91" s="5">
        <f t="shared" si="22"/>
        <v>203.6</v>
      </c>
    </row>
    <row r="92" spans="1:12" ht="12.75">
      <c r="A92" s="2">
        <v>1105671</v>
      </c>
      <c r="B92" s="6" t="s">
        <v>72</v>
      </c>
      <c r="C92" s="4">
        <v>215</v>
      </c>
      <c r="D92" s="4">
        <v>225</v>
      </c>
      <c r="E92" s="4">
        <v>227</v>
      </c>
      <c r="F92" s="4">
        <v>216</v>
      </c>
      <c r="G92" s="4">
        <v>225</v>
      </c>
      <c r="H92" s="4">
        <v>246</v>
      </c>
      <c r="I92" s="4">
        <v>193</v>
      </c>
      <c r="J92" s="2">
        <f t="shared" si="20"/>
        <v>7</v>
      </c>
      <c r="K92" s="2">
        <f t="shared" si="21"/>
        <v>1547</v>
      </c>
      <c r="L92" s="5">
        <f t="shared" si="22"/>
        <v>221</v>
      </c>
    </row>
    <row r="93" spans="1:12" ht="12.75">
      <c r="A93" s="2">
        <v>777684</v>
      </c>
      <c r="B93" s="6" t="s">
        <v>73</v>
      </c>
      <c r="C93" s="4"/>
      <c r="D93" s="4"/>
      <c r="E93" s="4"/>
      <c r="F93" s="4"/>
      <c r="G93" s="4"/>
      <c r="H93" s="4"/>
      <c r="I93" s="4"/>
      <c r="J93" s="2">
        <f t="shared" si="20"/>
        <v>0</v>
      </c>
      <c r="K93" s="2">
        <f t="shared" si="21"/>
        <v>0</v>
      </c>
      <c r="L93" s="5"/>
    </row>
    <row r="94" spans="1:12" ht="12.75">
      <c r="A94" s="2">
        <v>293210</v>
      </c>
      <c r="B94" s="6" t="s">
        <v>74</v>
      </c>
      <c r="C94" s="4">
        <v>236</v>
      </c>
      <c r="D94" s="4">
        <v>236</v>
      </c>
      <c r="E94" s="4">
        <v>246</v>
      </c>
      <c r="F94" s="4">
        <v>173</v>
      </c>
      <c r="G94" s="4">
        <v>217</v>
      </c>
      <c r="H94" s="4">
        <v>185</v>
      </c>
      <c r="I94" s="4">
        <v>157</v>
      </c>
      <c r="J94" s="2">
        <f t="shared" si="20"/>
        <v>7</v>
      </c>
      <c r="K94" s="2">
        <f t="shared" si="21"/>
        <v>1450</v>
      </c>
      <c r="L94" s="5">
        <f t="shared" si="22"/>
        <v>207.14285714285714</v>
      </c>
    </row>
    <row r="95" spans="1:12" ht="12.75">
      <c r="A95" s="2">
        <v>947245</v>
      </c>
      <c r="B95" s="6" t="s">
        <v>75</v>
      </c>
      <c r="C95" s="4"/>
      <c r="D95" s="4"/>
      <c r="E95" s="4">
        <v>197</v>
      </c>
      <c r="F95" s="4">
        <v>245</v>
      </c>
      <c r="G95" s="4">
        <v>191</v>
      </c>
      <c r="H95" s="4">
        <v>194</v>
      </c>
      <c r="I95" s="4">
        <v>197</v>
      </c>
      <c r="J95" s="2">
        <f t="shared" si="20"/>
        <v>5</v>
      </c>
      <c r="K95" s="2">
        <f t="shared" si="21"/>
        <v>1024</v>
      </c>
      <c r="L95" s="5">
        <f t="shared" si="22"/>
        <v>204.8</v>
      </c>
    </row>
    <row r="96" spans="1:12" ht="12.75">
      <c r="A96" s="2">
        <v>912832</v>
      </c>
      <c r="B96" s="6" t="s">
        <v>76</v>
      </c>
      <c r="C96" s="4"/>
      <c r="D96" s="4"/>
      <c r="E96" s="4"/>
      <c r="F96" s="4"/>
      <c r="G96" s="4"/>
      <c r="H96" s="4">
        <v>216</v>
      </c>
      <c r="I96" s="4">
        <v>192</v>
      </c>
      <c r="J96" s="2">
        <f t="shared" si="20"/>
        <v>2</v>
      </c>
      <c r="K96" s="2">
        <f t="shared" si="21"/>
        <v>408</v>
      </c>
      <c r="L96" s="5">
        <f t="shared" si="22"/>
        <v>204</v>
      </c>
    </row>
    <row r="97" spans="3:12" ht="12.75"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2:12" ht="12.75">
      <c r="B98" t="s">
        <v>7</v>
      </c>
      <c r="C98" s="7">
        <f aca="true" t="shared" si="23" ref="C98:J98">SUM(C87:C97)</f>
        <v>1030</v>
      </c>
      <c r="D98" s="7">
        <f t="shared" si="23"/>
        <v>1028</v>
      </c>
      <c r="E98" s="7">
        <f t="shared" si="23"/>
        <v>1118</v>
      </c>
      <c r="F98" s="7">
        <f t="shared" si="23"/>
        <v>1079</v>
      </c>
      <c r="G98" s="7">
        <f t="shared" si="23"/>
        <v>1040</v>
      </c>
      <c r="H98" s="7">
        <f t="shared" si="23"/>
        <v>1056</v>
      </c>
      <c r="I98" s="7">
        <f t="shared" si="23"/>
        <v>914</v>
      </c>
      <c r="J98" s="7">
        <f t="shared" si="23"/>
        <v>35</v>
      </c>
      <c r="K98" s="7">
        <f>SUM(C98:I98)</f>
        <v>7265</v>
      </c>
      <c r="L98" s="5">
        <f>AVERAGE(C98:I98)/5</f>
        <v>207.57142857142858</v>
      </c>
    </row>
    <row r="99" spans="2:12" ht="12.75">
      <c r="B99" t="s">
        <v>29</v>
      </c>
      <c r="C99" s="8">
        <v>943</v>
      </c>
      <c r="D99" s="8">
        <v>997</v>
      </c>
      <c r="E99" s="8">
        <v>1000</v>
      </c>
      <c r="F99" s="8">
        <v>1020</v>
      </c>
      <c r="G99" s="8">
        <v>998</v>
      </c>
      <c r="H99" s="8">
        <v>1006</v>
      </c>
      <c r="I99" s="8">
        <v>982</v>
      </c>
      <c r="J99" s="7"/>
      <c r="K99" s="8">
        <f>SUM(C99:I99)</f>
        <v>6946</v>
      </c>
      <c r="L99" s="5">
        <f>AVERAGE(C99:I99)/5</f>
        <v>198.45714285714286</v>
      </c>
    </row>
    <row r="100" spans="3:12" ht="12.75">
      <c r="C100" s="2">
        <f aca="true" t="shared" si="24" ref="C100:I100">IF(C98&gt;C99,2,0)</f>
        <v>2</v>
      </c>
      <c r="D100" s="2">
        <f t="shared" si="24"/>
        <v>2</v>
      </c>
      <c r="E100" s="2">
        <f t="shared" si="24"/>
        <v>2</v>
      </c>
      <c r="F100" s="2">
        <f t="shared" si="24"/>
        <v>2</v>
      </c>
      <c r="G100" s="2">
        <f t="shared" si="24"/>
        <v>2</v>
      </c>
      <c r="H100" s="2">
        <f t="shared" si="24"/>
        <v>2</v>
      </c>
      <c r="I100" s="2">
        <f t="shared" si="24"/>
        <v>0</v>
      </c>
      <c r="J100" s="7">
        <f>SUM(C100:I100)</f>
        <v>12</v>
      </c>
      <c r="K100" s="7"/>
      <c r="L100" s="5"/>
    </row>
    <row r="101" spans="1:12" ht="12.7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</row>
    <row r="102" spans="1:12" ht="12.75">
      <c r="A102" s="31" t="s">
        <v>26</v>
      </c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3"/>
    </row>
    <row r="103" spans="1:12" ht="12.75">
      <c r="A103" s="29" t="s">
        <v>0</v>
      </c>
      <c r="B103" s="29" t="s">
        <v>1</v>
      </c>
      <c r="C103" s="30" t="s">
        <v>6</v>
      </c>
      <c r="D103" s="30"/>
      <c r="E103" s="30"/>
      <c r="F103" s="30"/>
      <c r="G103" s="30"/>
      <c r="H103" s="30"/>
      <c r="I103" s="30"/>
      <c r="J103" s="30" t="s">
        <v>2</v>
      </c>
      <c r="K103" s="30"/>
      <c r="L103" s="30"/>
    </row>
    <row r="104" spans="1:12" ht="12.75">
      <c r="A104" s="29"/>
      <c r="B104" s="29"/>
      <c r="C104" s="1">
        <v>1</v>
      </c>
      <c r="D104" s="1">
        <v>2</v>
      </c>
      <c r="E104" s="1">
        <v>3</v>
      </c>
      <c r="F104" s="1">
        <v>4</v>
      </c>
      <c r="G104" s="1">
        <v>5</v>
      </c>
      <c r="H104" s="1">
        <v>6</v>
      </c>
      <c r="I104" s="1">
        <v>7</v>
      </c>
      <c r="J104" s="1" t="s">
        <v>3</v>
      </c>
      <c r="K104" s="1" t="s">
        <v>4</v>
      </c>
      <c r="L104" s="1" t="s">
        <v>5</v>
      </c>
    </row>
    <row r="105" spans="1:12" ht="12.75">
      <c r="A105" s="28" t="s">
        <v>31</v>
      </c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</row>
    <row r="106" spans="1:12" ht="12.75">
      <c r="A106" s="2">
        <v>937428</v>
      </c>
      <c r="B106" t="s">
        <v>67</v>
      </c>
      <c r="C106" s="4"/>
      <c r="D106" s="4"/>
      <c r="E106" s="4"/>
      <c r="F106" s="4"/>
      <c r="G106" s="4"/>
      <c r="H106" s="4"/>
      <c r="I106" s="4"/>
      <c r="J106" s="2">
        <f aca="true" t="shared" si="25" ref="J106:J115">COUNTIF(C106:I106,"&gt;0")</f>
        <v>0</v>
      </c>
      <c r="K106" s="2">
        <f aca="true" t="shared" si="26" ref="K106:K115">SUM(C106:I106)</f>
        <v>0</v>
      </c>
      <c r="L106" s="5"/>
    </row>
    <row r="107" spans="1:12" ht="12.75">
      <c r="A107" s="2">
        <v>481653</v>
      </c>
      <c r="B107" t="s">
        <v>68</v>
      </c>
      <c r="C107" s="4">
        <v>182</v>
      </c>
      <c r="D107" s="4">
        <v>157</v>
      </c>
      <c r="E107" s="4"/>
      <c r="F107" s="4"/>
      <c r="G107" s="4"/>
      <c r="H107" s="4">
        <v>246</v>
      </c>
      <c r="I107" s="4">
        <v>198</v>
      </c>
      <c r="J107" s="2">
        <f t="shared" si="25"/>
        <v>4</v>
      </c>
      <c r="K107" s="2">
        <f t="shared" si="26"/>
        <v>783</v>
      </c>
      <c r="L107" s="5">
        <f aca="true" t="shared" si="27" ref="L107:L114">AVERAGE(C107:I107)</f>
        <v>195.75</v>
      </c>
    </row>
    <row r="108" spans="1:12" ht="12.75">
      <c r="A108" s="2">
        <v>834971</v>
      </c>
      <c r="B108" s="6" t="s">
        <v>69</v>
      </c>
      <c r="C108" s="4">
        <v>173</v>
      </c>
      <c r="D108" s="4">
        <v>161</v>
      </c>
      <c r="E108" s="4">
        <v>201</v>
      </c>
      <c r="F108" s="4">
        <v>236</v>
      </c>
      <c r="G108" s="4">
        <v>213</v>
      </c>
      <c r="H108" s="4">
        <v>212</v>
      </c>
      <c r="I108" s="4">
        <v>180</v>
      </c>
      <c r="J108" s="2">
        <f t="shared" si="25"/>
        <v>7</v>
      </c>
      <c r="K108" s="2">
        <f t="shared" si="26"/>
        <v>1376</v>
      </c>
      <c r="L108" s="5">
        <f t="shared" si="27"/>
        <v>196.57142857142858</v>
      </c>
    </row>
    <row r="109" spans="1:12" ht="12.75">
      <c r="A109" s="2">
        <v>796662</v>
      </c>
      <c r="B109" s="6" t="s">
        <v>70</v>
      </c>
      <c r="C109" s="4"/>
      <c r="D109" s="4"/>
      <c r="E109" s="4"/>
      <c r="F109" s="4"/>
      <c r="G109" s="4"/>
      <c r="H109" s="4"/>
      <c r="I109" s="4"/>
      <c r="J109" s="2">
        <f t="shared" si="25"/>
        <v>0</v>
      </c>
      <c r="K109" s="2">
        <f t="shared" si="26"/>
        <v>0</v>
      </c>
      <c r="L109" s="5"/>
    </row>
    <row r="110" spans="1:12" ht="12.75">
      <c r="A110" s="2">
        <v>494410</v>
      </c>
      <c r="B110" s="6" t="s">
        <v>71</v>
      </c>
      <c r="C110" s="4">
        <v>180</v>
      </c>
      <c r="D110" s="4">
        <v>190</v>
      </c>
      <c r="E110" s="4">
        <v>212</v>
      </c>
      <c r="F110" s="4">
        <v>166</v>
      </c>
      <c r="G110" s="4">
        <v>180</v>
      </c>
      <c r="H110" s="4">
        <v>235</v>
      </c>
      <c r="I110" s="4">
        <v>213</v>
      </c>
      <c r="J110" s="2">
        <f t="shared" si="25"/>
        <v>7</v>
      </c>
      <c r="K110" s="2">
        <f t="shared" si="26"/>
        <v>1376</v>
      </c>
      <c r="L110" s="5">
        <f t="shared" si="27"/>
        <v>196.57142857142858</v>
      </c>
    </row>
    <row r="111" spans="1:12" ht="12.75">
      <c r="A111" s="2">
        <v>1105671</v>
      </c>
      <c r="B111" s="6" t="s">
        <v>72</v>
      </c>
      <c r="C111" s="4">
        <v>225</v>
      </c>
      <c r="D111" s="4">
        <v>210</v>
      </c>
      <c r="E111" s="4">
        <v>223</v>
      </c>
      <c r="F111" s="4">
        <v>268</v>
      </c>
      <c r="G111" s="4">
        <v>214</v>
      </c>
      <c r="H111" s="4">
        <v>226</v>
      </c>
      <c r="I111" s="4">
        <v>158</v>
      </c>
      <c r="J111" s="2">
        <f t="shared" si="25"/>
        <v>7</v>
      </c>
      <c r="K111" s="2">
        <f t="shared" si="26"/>
        <v>1524</v>
      </c>
      <c r="L111" s="5">
        <f t="shared" si="27"/>
        <v>217.71428571428572</v>
      </c>
    </row>
    <row r="112" spans="1:12" ht="12.75">
      <c r="A112" s="2">
        <v>777684</v>
      </c>
      <c r="B112" s="6" t="s">
        <v>73</v>
      </c>
      <c r="C112" s="4"/>
      <c r="D112" s="4"/>
      <c r="E112" s="4"/>
      <c r="F112" s="4"/>
      <c r="G112" s="4"/>
      <c r="H112" s="4"/>
      <c r="I112" s="4"/>
      <c r="J112" s="2">
        <f t="shared" si="25"/>
        <v>0</v>
      </c>
      <c r="K112" s="2">
        <f t="shared" si="26"/>
        <v>0</v>
      </c>
      <c r="L112" s="5"/>
    </row>
    <row r="113" spans="1:12" ht="12.75">
      <c r="A113" s="2">
        <v>293210</v>
      </c>
      <c r="B113" s="6" t="s">
        <v>74</v>
      </c>
      <c r="C113" s="4"/>
      <c r="D113" s="4"/>
      <c r="E113" s="4">
        <v>233</v>
      </c>
      <c r="F113" s="4">
        <v>224</v>
      </c>
      <c r="G113" s="4">
        <v>230</v>
      </c>
      <c r="H113" s="4">
        <v>215</v>
      </c>
      <c r="I113" s="4">
        <v>236</v>
      </c>
      <c r="J113" s="2">
        <f t="shared" si="25"/>
        <v>5</v>
      </c>
      <c r="K113" s="2">
        <f t="shared" si="26"/>
        <v>1138</v>
      </c>
      <c r="L113" s="5">
        <f t="shared" si="27"/>
        <v>227.6</v>
      </c>
    </row>
    <row r="114" spans="1:12" ht="12.75">
      <c r="A114" s="2">
        <v>947245</v>
      </c>
      <c r="B114" s="6" t="s">
        <v>75</v>
      </c>
      <c r="C114" s="4">
        <v>217</v>
      </c>
      <c r="D114" s="4">
        <v>228</v>
      </c>
      <c r="E114" s="4">
        <v>211</v>
      </c>
      <c r="F114" s="4">
        <v>157</v>
      </c>
      <c r="G114" s="4">
        <v>179</v>
      </c>
      <c r="H114" s="4"/>
      <c r="I114" s="4"/>
      <c r="J114" s="2">
        <f t="shared" si="25"/>
        <v>5</v>
      </c>
      <c r="K114" s="2">
        <f t="shared" si="26"/>
        <v>992</v>
      </c>
      <c r="L114" s="5">
        <f t="shared" si="27"/>
        <v>198.4</v>
      </c>
    </row>
    <row r="115" spans="1:12" ht="12.75">
      <c r="A115" s="2">
        <v>912832</v>
      </c>
      <c r="B115" s="6" t="s">
        <v>76</v>
      </c>
      <c r="C115" s="4"/>
      <c r="D115" s="4"/>
      <c r="E115" s="4"/>
      <c r="F115" s="4"/>
      <c r="G115" s="4"/>
      <c r="H115" s="4"/>
      <c r="I115" s="4"/>
      <c r="J115" s="2">
        <f t="shared" si="25"/>
        <v>0</v>
      </c>
      <c r="K115" s="2">
        <f t="shared" si="26"/>
        <v>0</v>
      </c>
      <c r="L115" s="5"/>
    </row>
    <row r="116" spans="3:12" ht="12.75"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2:12" ht="12.75">
      <c r="B117" t="s">
        <v>7</v>
      </c>
      <c r="C117" s="7">
        <f aca="true" t="shared" si="28" ref="C117:J117">SUM(C106:C116)</f>
        <v>977</v>
      </c>
      <c r="D117" s="7">
        <f t="shared" si="28"/>
        <v>946</v>
      </c>
      <c r="E117" s="7">
        <f t="shared" si="28"/>
        <v>1080</v>
      </c>
      <c r="F117" s="7">
        <f t="shared" si="28"/>
        <v>1051</v>
      </c>
      <c r="G117" s="7">
        <f t="shared" si="28"/>
        <v>1016</v>
      </c>
      <c r="H117" s="7">
        <f t="shared" si="28"/>
        <v>1134</v>
      </c>
      <c r="I117" s="7">
        <f t="shared" si="28"/>
        <v>985</v>
      </c>
      <c r="J117" s="7">
        <f t="shared" si="28"/>
        <v>35</v>
      </c>
      <c r="K117" s="7">
        <f>SUM(C117:I117)</f>
        <v>7189</v>
      </c>
      <c r="L117" s="5">
        <f>AVERAGE(C117:I117)/5</f>
        <v>205.4</v>
      </c>
    </row>
    <row r="118" spans="2:12" ht="12.75">
      <c r="B118" t="s">
        <v>29</v>
      </c>
      <c r="C118" s="8">
        <v>1137</v>
      </c>
      <c r="D118" s="8">
        <v>944</v>
      </c>
      <c r="E118" s="8">
        <v>1020</v>
      </c>
      <c r="F118" s="8">
        <v>945</v>
      </c>
      <c r="G118" s="8">
        <v>1052</v>
      </c>
      <c r="H118" s="8">
        <v>977</v>
      </c>
      <c r="I118" s="8">
        <v>1017</v>
      </c>
      <c r="J118" s="7"/>
      <c r="K118" s="8">
        <f>SUM(C118:I118)</f>
        <v>7092</v>
      </c>
      <c r="L118" s="5">
        <f>AVERAGE(C118:I118)/5</f>
        <v>202.62857142857143</v>
      </c>
    </row>
    <row r="119" spans="3:12" ht="12.75">
      <c r="C119" s="2">
        <f aca="true" t="shared" si="29" ref="C119:I119">IF(C117&gt;C118,2,0)</f>
        <v>0</v>
      </c>
      <c r="D119" s="2">
        <f t="shared" si="29"/>
        <v>2</v>
      </c>
      <c r="E119" s="2">
        <f t="shared" si="29"/>
        <v>2</v>
      </c>
      <c r="F119" s="2">
        <f t="shared" si="29"/>
        <v>2</v>
      </c>
      <c r="G119" s="2">
        <f t="shared" si="29"/>
        <v>0</v>
      </c>
      <c r="H119" s="2">
        <f t="shared" si="29"/>
        <v>2</v>
      </c>
      <c r="I119" s="2">
        <f t="shared" si="29"/>
        <v>0</v>
      </c>
      <c r="J119" s="7">
        <f>SUM(C119:I119)</f>
        <v>8</v>
      </c>
      <c r="K119" s="7"/>
      <c r="L119" s="5"/>
    </row>
    <row r="120" spans="1:12" ht="12.7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</row>
    <row r="121" spans="1:12" ht="12.75">
      <c r="A121" s="31" t="s">
        <v>27</v>
      </c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3"/>
    </row>
    <row r="122" spans="1:12" ht="12.75">
      <c r="A122" s="29" t="s">
        <v>0</v>
      </c>
      <c r="B122" s="29" t="s">
        <v>1</v>
      </c>
      <c r="C122" s="30" t="s">
        <v>6</v>
      </c>
      <c r="D122" s="30"/>
      <c r="E122" s="30"/>
      <c r="F122" s="30"/>
      <c r="G122" s="30"/>
      <c r="H122" s="30"/>
      <c r="I122" s="30"/>
      <c r="J122" s="30" t="s">
        <v>2</v>
      </c>
      <c r="K122" s="30"/>
      <c r="L122" s="30"/>
    </row>
    <row r="123" spans="1:12" ht="12.75">
      <c r="A123" s="29"/>
      <c r="B123" s="29"/>
      <c r="C123" s="1">
        <v>1</v>
      </c>
      <c r="D123" s="1">
        <v>2</v>
      </c>
      <c r="E123" s="1">
        <v>3</v>
      </c>
      <c r="F123" s="1">
        <v>4</v>
      </c>
      <c r="G123" s="1">
        <v>5</v>
      </c>
      <c r="H123" s="1">
        <v>6</v>
      </c>
      <c r="I123" s="1">
        <v>7</v>
      </c>
      <c r="J123" s="1" t="s">
        <v>3</v>
      </c>
      <c r="K123" s="1" t="s">
        <v>4</v>
      </c>
      <c r="L123" s="1" t="s">
        <v>5</v>
      </c>
    </row>
    <row r="124" spans="1:12" ht="12.75">
      <c r="A124" s="28" t="s">
        <v>31</v>
      </c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</row>
    <row r="125" spans="1:12" ht="12.75">
      <c r="A125" s="2">
        <v>937428</v>
      </c>
      <c r="B125" t="s">
        <v>67</v>
      </c>
      <c r="C125" s="4"/>
      <c r="D125" s="4"/>
      <c r="E125" s="4"/>
      <c r="F125" s="4"/>
      <c r="G125" s="4"/>
      <c r="H125" s="4"/>
      <c r="I125" s="4"/>
      <c r="J125" s="2">
        <f aca="true" t="shared" si="30" ref="J125:J134">COUNTIF(C125:I125,"&gt;0")</f>
        <v>0</v>
      </c>
      <c r="K125" s="2">
        <f aca="true" t="shared" si="31" ref="K125:K134">SUM(C125:I125)</f>
        <v>0</v>
      </c>
      <c r="L125" s="5" t="e">
        <f aca="true" t="shared" si="32" ref="L125:L134">AVERAGE(C125:I125)</f>
        <v>#DIV/0!</v>
      </c>
    </row>
    <row r="126" spans="1:12" ht="12.75">
      <c r="A126" s="2">
        <v>481653</v>
      </c>
      <c r="B126" t="s">
        <v>68</v>
      </c>
      <c r="C126" s="4">
        <v>191</v>
      </c>
      <c r="D126" s="4">
        <v>136</v>
      </c>
      <c r="E126" s="4"/>
      <c r="F126" s="4"/>
      <c r="G126" s="4"/>
      <c r="H126" s="4">
        <v>182</v>
      </c>
      <c r="I126" s="4"/>
      <c r="J126" s="2">
        <f t="shared" si="30"/>
        <v>3</v>
      </c>
      <c r="K126" s="2">
        <f t="shared" si="31"/>
        <v>509</v>
      </c>
      <c r="L126" s="5">
        <f t="shared" si="32"/>
        <v>169.66666666666666</v>
      </c>
    </row>
    <row r="127" spans="1:12" ht="12.75">
      <c r="A127" s="2">
        <v>834971</v>
      </c>
      <c r="B127" s="6" t="s">
        <v>69</v>
      </c>
      <c r="C127" s="4">
        <v>203</v>
      </c>
      <c r="D127" s="4">
        <v>183</v>
      </c>
      <c r="E127" s="4">
        <v>217</v>
      </c>
      <c r="F127" s="4">
        <v>195</v>
      </c>
      <c r="G127" s="4">
        <v>173</v>
      </c>
      <c r="H127" s="4"/>
      <c r="I127" s="4"/>
      <c r="J127" s="2">
        <f t="shared" si="30"/>
        <v>5</v>
      </c>
      <c r="K127" s="2">
        <f t="shared" si="31"/>
        <v>971</v>
      </c>
      <c r="L127" s="5">
        <f t="shared" si="32"/>
        <v>194.2</v>
      </c>
    </row>
    <row r="128" spans="1:12" ht="12.75">
      <c r="A128" s="2">
        <v>796662</v>
      </c>
      <c r="B128" s="6" t="s">
        <v>70</v>
      </c>
      <c r="C128" s="4"/>
      <c r="D128" s="4"/>
      <c r="E128" s="4">
        <v>163</v>
      </c>
      <c r="F128" s="4"/>
      <c r="G128" s="4"/>
      <c r="H128" s="4"/>
      <c r="I128" s="4"/>
      <c r="J128" s="2">
        <f t="shared" si="30"/>
        <v>1</v>
      </c>
      <c r="K128" s="2">
        <f t="shared" si="31"/>
        <v>163</v>
      </c>
      <c r="L128" s="5">
        <f t="shared" si="32"/>
        <v>163</v>
      </c>
    </row>
    <row r="129" spans="1:12" ht="12.75">
      <c r="A129" s="2">
        <v>494410</v>
      </c>
      <c r="B129" s="6" t="s">
        <v>71</v>
      </c>
      <c r="C129" s="4">
        <v>238</v>
      </c>
      <c r="D129" s="4">
        <v>236</v>
      </c>
      <c r="E129" s="4">
        <v>207</v>
      </c>
      <c r="F129" s="4">
        <v>171</v>
      </c>
      <c r="G129" s="4">
        <v>181</v>
      </c>
      <c r="H129" s="4">
        <v>158</v>
      </c>
      <c r="I129" s="4"/>
      <c r="J129" s="2">
        <f t="shared" si="30"/>
        <v>6</v>
      </c>
      <c r="K129" s="2">
        <f t="shared" si="31"/>
        <v>1191</v>
      </c>
      <c r="L129" s="5">
        <f t="shared" si="32"/>
        <v>198.5</v>
      </c>
    </row>
    <row r="130" spans="1:12" ht="12.75">
      <c r="A130" s="2">
        <v>1105671</v>
      </c>
      <c r="B130" s="6" t="s">
        <v>72</v>
      </c>
      <c r="C130" s="4">
        <v>204</v>
      </c>
      <c r="D130" s="4">
        <v>222</v>
      </c>
      <c r="E130" s="4">
        <v>245</v>
      </c>
      <c r="F130" s="4">
        <v>221</v>
      </c>
      <c r="G130" s="4">
        <v>182</v>
      </c>
      <c r="H130" s="4"/>
      <c r="I130" s="4"/>
      <c r="J130" s="2">
        <f t="shared" si="30"/>
        <v>5</v>
      </c>
      <c r="K130" s="2">
        <f t="shared" si="31"/>
        <v>1074</v>
      </c>
      <c r="L130" s="5">
        <f t="shared" si="32"/>
        <v>214.8</v>
      </c>
    </row>
    <row r="131" spans="1:12" ht="12.75">
      <c r="A131" s="2">
        <v>777684</v>
      </c>
      <c r="B131" s="6" t="s">
        <v>73</v>
      </c>
      <c r="C131" s="4"/>
      <c r="D131" s="4"/>
      <c r="E131" s="4"/>
      <c r="F131" s="4"/>
      <c r="G131" s="4"/>
      <c r="H131" s="4"/>
      <c r="I131" s="4"/>
      <c r="J131" s="2">
        <f t="shared" si="30"/>
        <v>0</v>
      </c>
      <c r="K131" s="2">
        <f t="shared" si="31"/>
        <v>0</v>
      </c>
      <c r="L131" s="5" t="e">
        <f t="shared" si="32"/>
        <v>#DIV/0!</v>
      </c>
    </row>
    <row r="132" spans="1:12" ht="12.75">
      <c r="A132" s="2">
        <v>293210</v>
      </c>
      <c r="B132" s="6" t="s">
        <v>74</v>
      </c>
      <c r="C132" s="4">
        <v>212</v>
      </c>
      <c r="D132" s="4">
        <v>198</v>
      </c>
      <c r="E132" s="4">
        <v>204</v>
      </c>
      <c r="F132" s="4">
        <v>224</v>
      </c>
      <c r="G132" s="4">
        <v>193</v>
      </c>
      <c r="H132" s="4">
        <v>145</v>
      </c>
      <c r="I132" s="4"/>
      <c r="J132" s="2">
        <f t="shared" si="30"/>
        <v>6</v>
      </c>
      <c r="K132" s="2">
        <f t="shared" si="31"/>
        <v>1176</v>
      </c>
      <c r="L132" s="5">
        <f t="shared" si="32"/>
        <v>196</v>
      </c>
    </row>
    <row r="133" spans="1:12" ht="12.75">
      <c r="A133" s="2">
        <v>947245</v>
      </c>
      <c r="B133" s="6" t="s">
        <v>75</v>
      </c>
      <c r="C133" s="4"/>
      <c r="D133" s="4"/>
      <c r="E133" s="4"/>
      <c r="F133" s="4"/>
      <c r="G133" s="4"/>
      <c r="H133" s="4">
        <v>193</v>
      </c>
      <c r="I133" s="4"/>
      <c r="J133" s="2">
        <f t="shared" si="30"/>
        <v>1</v>
      </c>
      <c r="K133" s="2">
        <f t="shared" si="31"/>
        <v>193</v>
      </c>
      <c r="L133" s="5">
        <f t="shared" si="32"/>
        <v>193</v>
      </c>
    </row>
    <row r="134" spans="1:12" ht="12.75">
      <c r="A134" s="2">
        <v>912832</v>
      </c>
      <c r="B134" s="6" t="s">
        <v>76</v>
      </c>
      <c r="C134" s="4"/>
      <c r="D134" s="4"/>
      <c r="E134" s="4"/>
      <c r="F134" s="4">
        <v>208</v>
      </c>
      <c r="G134" s="4">
        <v>182</v>
      </c>
      <c r="H134" s="4">
        <v>191</v>
      </c>
      <c r="I134" s="4"/>
      <c r="J134" s="2">
        <f t="shared" si="30"/>
        <v>3</v>
      </c>
      <c r="K134" s="2">
        <f t="shared" si="31"/>
        <v>581</v>
      </c>
      <c r="L134" s="5">
        <f t="shared" si="32"/>
        <v>193.66666666666666</v>
      </c>
    </row>
    <row r="135" spans="3:12" ht="12.75"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2:12" ht="12.75">
      <c r="B136" t="s">
        <v>7</v>
      </c>
      <c r="C136" s="7">
        <f aca="true" t="shared" si="33" ref="C136:J136">SUM(C125:C135)</f>
        <v>1048</v>
      </c>
      <c r="D136" s="7">
        <f t="shared" si="33"/>
        <v>975</v>
      </c>
      <c r="E136" s="7">
        <f t="shared" si="33"/>
        <v>1036</v>
      </c>
      <c r="F136" s="7">
        <f t="shared" si="33"/>
        <v>1019</v>
      </c>
      <c r="G136" s="7">
        <f t="shared" si="33"/>
        <v>911</v>
      </c>
      <c r="H136" s="7">
        <f t="shared" si="33"/>
        <v>869</v>
      </c>
      <c r="I136" s="7">
        <f t="shared" si="33"/>
        <v>0</v>
      </c>
      <c r="J136" s="7">
        <f t="shared" si="33"/>
        <v>30</v>
      </c>
      <c r="K136" s="7">
        <f>SUM(C136:I136)</f>
        <v>5858</v>
      </c>
      <c r="L136" s="5">
        <f>AVERAGE(C136:I136)/5</f>
        <v>167.37142857142857</v>
      </c>
    </row>
    <row r="137" spans="2:12" ht="12.75">
      <c r="B137" t="s">
        <v>29</v>
      </c>
      <c r="C137" s="8">
        <v>1047</v>
      </c>
      <c r="D137" s="8">
        <v>1005</v>
      </c>
      <c r="E137" s="8">
        <v>986</v>
      </c>
      <c r="F137" s="8">
        <v>1076</v>
      </c>
      <c r="G137" s="8">
        <v>953</v>
      </c>
      <c r="H137" s="8">
        <v>1047</v>
      </c>
      <c r="I137" s="8">
        <v>0</v>
      </c>
      <c r="J137" s="7"/>
      <c r="K137" s="8">
        <f>SUM(C137:I137)</f>
        <v>6114</v>
      </c>
      <c r="L137" s="5">
        <f>AVERAGE(C137:I137)/5</f>
        <v>174.68571428571428</v>
      </c>
    </row>
    <row r="138" spans="3:12" ht="12.75">
      <c r="C138" s="2">
        <f aca="true" t="shared" si="34" ref="C138:I138">IF(C136&gt;C137,2,0)</f>
        <v>2</v>
      </c>
      <c r="D138" s="2">
        <f t="shared" si="34"/>
        <v>0</v>
      </c>
      <c r="E138" s="2">
        <f t="shared" si="34"/>
        <v>2</v>
      </c>
      <c r="F138" s="2">
        <f t="shared" si="34"/>
        <v>0</v>
      </c>
      <c r="G138" s="2">
        <f t="shared" si="34"/>
        <v>0</v>
      </c>
      <c r="H138" s="2">
        <f t="shared" si="34"/>
        <v>0</v>
      </c>
      <c r="I138" s="2">
        <f t="shared" si="34"/>
        <v>0</v>
      </c>
      <c r="J138" s="7">
        <f>SUM(C138:I138)</f>
        <v>4</v>
      </c>
      <c r="K138" s="7"/>
      <c r="L138" s="5"/>
    </row>
    <row r="139" spans="1:12" ht="12.7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</row>
    <row r="140" spans="1:12" ht="12.75">
      <c r="A140" s="31" t="s">
        <v>28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3"/>
    </row>
    <row r="141" spans="1:12" ht="12.75">
      <c r="A141" s="29" t="s">
        <v>0</v>
      </c>
      <c r="B141" s="29" t="s">
        <v>1</v>
      </c>
      <c r="C141" s="30" t="s">
        <v>6</v>
      </c>
      <c r="D141" s="30"/>
      <c r="E141" s="30"/>
      <c r="F141" s="30"/>
      <c r="G141" s="30"/>
      <c r="H141" s="30"/>
      <c r="I141" s="30"/>
      <c r="J141" s="30" t="s">
        <v>2</v>
      </c>
      <c r="K141" s="30"/>
      <c r="L141" s="30"/>
    </row>
    <row r="142" spans="1:12" ht="12.75">
      <c r="A142" s="29"/>
      <c r="B142" s="29"/>
      <c r="C142" s="1">
        <v>1</v>
      </c>
      <c r="D142" s="1">
        <v>2</v>
      </c>
      <c r="E142" s="1">
        <v>3</v>
      </c>
      <c r="F142" s="1">
        <v>4</v>
      </c>
      <c r="G142" s="1">
        <v>5</v>
      </c>
      <c r="H142" s="1">
        <v>6</v>
      </c>
      <c r="I142" s="1">
        <v>7</v>
      </c>
      <c r="J142" s="1" t="s">
        <v>3</v>
      </c>
      <c r="K142" s="1" t="s">
        <v>4</v>
      </c>
      <c r="L142" s="1" t="s">
        <v>5</v>
      </c>
    </row>
    <row r="143" spans="1:12" ht="12.75">
      <c r="A143" s="28" t="s">
        <v>31</v>
      </c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</row>
    <row r="144" spans="1:12" ht="12.75">
      <c r="A144" s="2">
        <v>937428</v>
      </c>
      <c r="B144" t="s">
        <v>67</v>
      </c>
      <c r="C144" s="4"/>
      <c r="D144" s="4"/>
      <c r="E144" s="4"/>
      <c r="F144" s="4"/>
      <c r="G144" s="4"/>
      <c r="H144" s="4"/>
      <c r="I144" s="4"/>
      <c r="J144" s="2">
        <f aca="true" t="shared" si="35" ref="J144:J153">COUNTIF(C144:I144,"&gt;0")</f>
        <v>0</v>
      </c>
      <c r="K144" s="2">
        <f aca="true" t="shared" si="36" ref="K144:K153">SUM(C144:I144)</f>
        <v>0</v>
      </c>
      <c r="L144" s="5" t="e">
        <f aca="true" t="shared" si="37" ref="L144:L153">AVERAGE(C144:I144)</f>
        <v>#DIV/0!</v>
      </c>
    </row>
    <row r="145" spans="1:12" ht="12.75">
      <c r="A145" s="2">
        <v>481653</v>
      </c>
      <c r="B145" t="s">
        <v>68</v>
      </c>
      <c r="C145" s="4">
        <v>155</v>
      </c>
      <c r="D145" s="4">
        <v>182</v>
      </c>
      <c r="E145" s="4">
        <v>188</v>
      </c>
      <c r="F145" s="4">
        <v>190</v>
      </c>
      <c r="G145" s="4">
        <v>213</v>
      </c>
      <c r="H145" s="4">
        <v>235</v>
      </c>
      <c r="I145" s="4"/>
      <c r="J145" s="2">
        <f t="shared" si="35"/>
        <v>6</v>
      </c>
      <c r="K145" s="2">
        <f t="shared" si="36"/>
        <v>1163</v>
      </c>
      <c r="L145" s="5">
        <f t="shared" si="37"/>
        <v>193.83333333333334</v>
      </c>
    </row>
    <row r="146" spans="1:12" ht="12.75">
      <c r="A146" s="2">
        <v>834971</v>
      </c>
      <c r="B146" s="6" t="s">
        <v>69</v>
      </c>
      <c r="C146" s="4"/>
      <c r="D146" s="4"/>
      <c r="E146" s="4"/>
      <c r="F146" s="4"/>
      <c r="G146" s="4"/>
      <c r="H146" s="4"/>
      <c r="I146" s="4"/>
      <c r="J146" s="2">
        <f t="shared" si="35"/>
        <v>0</v>
      </c>
      <c r="K146" s="2">
        <f t="shared" si="36"/>
        <v>0</v>
      </c>
      <c r="L146" s="5" t="e">
        <f t="shared" si="37"/>
        <v>#DIV/0!</v>
      </c>
    </row>
    <row r="147" spans="1:12" ht="12.75">
      <c r="A147" s="2">
        <v>796662</v>
      </c>
      <c r="B147" s="6" t="s">
        <v>70</v>
      </c>
      <c r="C147" s="4"/>
      <c r="D147" s="4"/>
      <c r="E147" s="4"/>
      <c r="F147" s="4"/>
      <c r="G147" s="4"/>
      <c r="H147" s="4"/>
      <c r="I147" s="4"/>
      <c r="J147" s="2">
        <f t="shared" si="35"/>
        <v>0</v>
      </c>
      <c r="K147" s="2">
        <f t="shared" si="36"/>
        <v>0</v>
      </c>
      <c r="L147" s="5" t="e">
        <f t="shared" si="37"/>
        <v>#DIV/0!</v>
      </c>
    </row>
    <row r="148" spans="1:12" ht="12.75">
      <c r="A148" s="2">
        <v>494410</v>
      </c>
      <c r="B148" s="6" t="s">
        <v>71</v>
      </c>
      <c r="C148" s="4">
        <v>177</v>
      </c>
      <c r="D148" s="4">
        <v>187</v>
      </c>
      <c r="E148" s="4">
        <v>195</v>
      </c>
      <c r="F148" s="4">
        <v>183</v>
      </c>
      <c r="G148" s="4">
        <v>136</v>
      </c>
      <c r="H148" s="4">
        <v>227</v>
      </c>
      <c r="I148" s="4"/>
      <c r="J148" s="2">
        <f t="shared" si="35"/>
        <v>6</v>
      </c>
      <c r="K148" s="2">
        <f t="shared" si="36"/>
        <v>1105</v>
      </c>
      <c r="L148" s="5">
        <f t="shared" si="37"/>
        <v>184.16666666666666</v>
      </c>
    </row>
    <row r="149" spans="1:12" ht="12.75">
      <c r="A149" s="2">
        <v>1105671</v>
      </c>
      <c r="B149" s="6" t="s">
        <v>72</v>
      </c>
      <c r="C149" s="4">
        <v>199</v>
      </c>
      <c r="D149" s="2">
        <v>210</v>
      </c>
      <c r="E149" s="2">
        <v>172</v>
      </c>
      <c r="F149" s="2">
        <v>165</v>
      </c>
      <c r="G149" s="2">
        <v>138</v>
      </c>
      <c r="H149" s="4">
        <v>192</v>
      </c>
      <c r="I149" s="4"/>
      <c r="J149" s="2">
        <f t="shared" si="35"/>
        <v>6</v>
      </c>
      <c r="K149" s="2">
        <f t="shared" si="36"/>
        <v>1076</v>
      </c>
      <c r="L149" s="5">
        <f t="shared" si="37"/>
        <v>179.33333333333334</v>
      </c>
    </row>
    <row r="150" spans="1:12" ht="12.75">
      <c r="A150" s="2">
        <v>777684</v>
      </c>
      <c r="B150" s="6" t="s">
        <v>73</v>
      </c>
      <c r="C150" s="4"/>
      <c r="D150" s="4"/>
      <c r="E150" s="4">
        <v>229</v>
      </c>
      <c r="F150" s="4">
        <v>148</v>
      </c>
      <c r="G150" s="4"/>
      <c r="H150" s="4"/>
      <c r="I150" s="4"/>
      <c r="J150" s="2">
        <f t="shared" si="35"/>
        <v>2</v>
      </c>
      <c r="K150" s="2">
        <f t="shared" si="36"/>
        <v>377</v>
      </c>
      <c r="L150" s="5">
        <f t="shared" si="37"/>
        <v>188.5</v>
      </c>
    </row>
    <row r="151" spans="1:12" ht="12.75">
      <c r="A151" s="2">
        <v>293210</v>
      </c>
      <c r="B151" s="6" t="s">
        <v>74</v>
      </c>
      <c r="C151" s="4">
        <v>196</v>
      </c>
      <c r="D151" s="4">
        <v>174</v>
      </c>
      <c r="E151" s="4">
        <v>220</v>
      </c>
      <c r="F151" s="4">
        <v>165</v>
      </c>
      <c r="G151" s="4">
        <v>193</v>
      </c>
      <c r="H151" s="4">
        <v>224</v>
      </c>
      <c r="I151" s="4"/>
      <c r="J151" s="2">
        <f t="shared" si="35"/>
        <v>6</v>
      </c>
      <c r="K151" s="2">
        <f t="shared" si="36"/>
        <v>1172</v>
      </c>
      <c r="L151" s="5">
        <f t="shared" si="37"/>
        <v>195.33333333333334</v>
      </c>
    </row>
    <row r="152" spans="1:12" ht="12.75">
      <c r="A152" s="2">
        <v>947245</v>
      </c>
      <c r="B152" s="6" t="s">
        <v>75</v>
      </c>
      <c r="C152" s="4">
        <v>167</v>
      </c>
      <c r="D152" s="4">
        <v>147</v>
      </c>
      <c r="E152" s="4"/>
      <c r="F152" s="4"/>
      <c r="G152" s="4">
        <v>156</v>
      </c>
      <c r="H152" s="4">
        <v>172</v>
      </c>
      <c r="I152" s="4"/>
      <c r="J152" s="2">
        <f t="shared" si="35"/>
        <v>4</v>
      </c>
      <c r="K152" s="2">
        <f t="shared" si="36"/>
        <v>642</v>
      </c>
      <c r="L152" s="5">
        <f t="shared" si="37"/>
        <v>160.5</v>
      </c>
    </row>
    <row r="153" spans="1:12" ht="12.75">
      <c r="A153" s="2">
        <v>912832</v>
      </c>
      <c r="B153" s="6" t="s">
        <v>76</v>
      </c>
      <c r="C153" s="4"/>
      <c r="D153" s="4"/>
      <c r="E153" s="4"/>
      <c r="F153" s="4"/>
      <c r="G153" s="4"/>
      <c r="H153" s="4"/>
      <c r="I153" s="4"/>
      <c r="J153" s="2">
        <f t="shared" si="35"/>
        <v>0</v>
      </c>
      <c r="K153" s="2">
        <f t="shared" si="36"/>
        <v>0</v>
      </c>
      <c r="L153" s="5" t="e">
        <f t="shared" si="37"/>
        <v>#DIV/0!</v>
      </c>
    </row>
    <row r="154" spans="3:12" ht="12.75"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2:12" ht="12.75">
      <c r="B155" t="s">
        <v>7</v>
      </c>
      <c r="C155" s="7">
        <f aca="true" t="shared" si="38" ref="C155:J155">SUM(C144:C154)</f>
        <v>894</v>
      </c>
      <c r="D155" s="7">
        <f t="shared" si="38"/>
        <v>900</v>
      </c>
      <c r="E155" s="7">
        <f t="shared" si="38"/>
        <v>1004</v>
      </c>
      <c r="F155" s="7">
        <f t="shared" si="38"/>
        <v>851</v>
      </c>
      <c r="G155" s="7">
        <f t="shared" si="38"/>
        <v>836</v>
      </c>
      <c r="H155" s="7">
        <f t="shared" si="38"/>
        <v>1050</v>
      </c>
      <c r="I155" s="7">
        <f t="shared" si="38"/>
        <v>0</v>
      </c>
      <c r="J155" s="7">
        <f t="shared" si="38"/>
        <v>30</v>
      </c>
      <c r="K155" s="7">
        <f>SUM(C155:I155)</f>
        <v>5535</v>
      </c>
      <c r="L155" s="5">
        <f>AVERAGE(C155:I155)/5</f>
        <v>158.14285714285714</v>
      </c>
    </row>
    <row r="156" spans="2:12" ht="12.75">
      <c r="B156" t="s">
        <v>29</v>
      </c>
      <c r="C156" s="8">
        <v>850</v>
      </c>
      <c r="D156" s="8">
        <v>918</v>
      </c>
      <c r="E156" s="8">
        <v>953</v>
      </c>
      <c r="F156" s="8">
        <v>1073</v>
      </c>
      <c r="G156" s="8">
        <v>866</v>
      </c>
      <c r="H156" s="8">
        <v>1033</v>
      </c>
      <c r="I156" s="8">
        <v>0</v>
      </c>
      <c r="J156" s="7"/>
      <c r="K156" s="8">
        <f>SUM(C156:I156)</f>
        <v>5693</v>
      </c>
      <c r="L156" s="5">
        <f>AVERAGE(C156:I156)/5</f>
        <v>162.65714285714287</v>
      </c>
    </row>
    <row r="157" spans="3:12" ht="12.75">
      <c r="C157" s="2">
        <f aca="true" t="shared" si="39" ref="C157:I157">IF(C155&gt;C156,2,0)</f>
        <v>2</v>
      </c>
      <c r="D157" s="2">
        <f t="shared" si="39"/>
        <v>0</v>
      </c>
      <c r="E157" s="2">
        <f t="shared" si="39"/>
        <v>2</v>
      </c>
      <c r="F157" s="2">
        <f t="shared" si="39"/>
        <v>0</v>
      </c>
      <c r="G157" s="2">
        <f t="shared" si="39"/>
        <v>0</v>
      </c>
      <c r="H157" s="2">
        <f t="shared" si="39"/>
        <v>2</v>
      </c>
      <c r="I157" s="2">
        <f t="shared" si="39"/>
        <v>0</v>
      </c>
      <c r="J157" s="7">
        <f>SUM(C157:I157)</f>
        <v>6</v>
      </c>
      <c r="K157" s="7"/>
      <c r="L157" s="5"/>
    </row>
    <row r="158" spans="1:12" ht="12.75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</row>
  </sheetData>
  <mergeCells count="57">
    <mergeCell ref="A1:L1"/>
    <mergeCell ref="A2:L2"/>
    <mergeCell ref="A3:A4"/>
    <mergeCell ref="B3:B4"/>
    <mergeCell ref="C3:I3"/>
    <mergeCell ref="J3:L3"/>
    <mergeCell ref="A5:L5"/>
    <mergeCell ref="A23:L23"/>
    <mergeCell ref="A24:L24"/>
    <mergeCell ref="A25:A26"/>
    <mergeCell ref="B25:B26"/>
    <mergeCell ref="C25:I25"/>
    <mergeCell ref="J25:L25"/>
    <mergeCell ref="A27:L27"/>
    <mergeCell ref="A43:L43"/>
    <mergeCell ref="A44:L44"/>
    <mergeCell ref="A45:A46"/>
    <mergeCell ref="B45:B46"/>
    <mergeCell ref="C45:I45"/>
    <mergeCell ref="J45:L45"/>
    <mergeCell ref="A47:L47"/>
    <mergeCell ref="A63:L63"/>
    <mergeCell ref="A64:L64"/>
    <mergeCell ref="A65:A66"/>
    <mergeCell ref="B65:B66"/>
    <mergeCell ref="C65:I65"/>
    <mergeCell ref="J65:L65"/>
    <mergeCell ref="A67:L67"/>
    <mergeCell ref="A82:L82"/>
    <mergeCell ref="A83:L83"/>
    <mergeCell ref="A84:A85"/>
    <mergeCell ref="B84:B85"/>
    <mergeCell ref="C84:I84"/>
    <mergeCell ref="J84:L84"/>
    <mergeCell ref="A86:L86"/>
    <mergeCell ref="A101:L101"/>
    <mergeCell ref="A102:L102"/>
    <mergeCell ref="A103:A104"/>
    <mergeCell ref="B103:B104"/>
    <mergeCell ref="C103:I103"/>
    <mergeCell ref="J103:L103"/>
    <mergeCell ref="A105:L105"/>
    <mergeCell ref="A120:L120"/>
    <mergeCell ref="A121:L121"/>
    <mergeCell ref="A122:A123"/>
    <mergeCell ref="B122:B123"/>
    <mergeCell ref="C122:I122"/>
    <mergeCell ref="J122:L122"/>
    <mergeCell ref="A143:L143"/>
    <mergeCell ref="A158:L158"/>
    <mergeCell ref="A124:L124"/>
    <mergeCell ref="A139:L139"/>
    <mergeCell ref="A140:L140"/>
    <mergeCell ref="A141:A142"/>
    <mergeCell ref="B141:B142"/>
    <mergeCell ref="C141:I141"/>
    <mergeCell ref="J141:L14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58"/>
  <sheetViews>
    <sheetView workbookViewId="0" topLeftCell="A1">
      <selection activeCell="K20" activeCellId="7" sqref="K156 K137 K118 K99 K80 K60 K40 K20"/>
    </sheetView>
  </sheetViews>
  <sheetFormatPr defaultColWidth="9.140625" defaultRowHeight="12.75"/>
  <cols>
    <col min="1" max="1" width="12.421875" style="0" bestFit="1" customWidth="1"/>
    <col min="2" max="2" width="18.7109375" style="0" bestFit="1" customWidth="1"/>
    <col min="3" max="3" width="10.7109375" style="0" bestFit="1" customWidth="1"/>
    <col min="14" max="14" width="12.421875" style="0" bestFit="1" customWidth="1"/>
    <col min="15" max="15" width="10.7109375" style="0" bestFit="1" customWidth="1"/>
  </cols>
  <sheetData>
    <row r="1" spans="1:12" ht="12.7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2.75">
      <c r="A2" s="31" t="s">
        <v>21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3"/>
    </row>
    <row r="3" spans="1:15" ht="12.75">
      <c r="A3" s="29" t="s">
        <v>0</v>
      </c>
      <c r="B3" s="29" t="s">
        <v>1</v>
      </c>
      <c r="C3" s="30" t="s">
        <v>6</v>
      </c>
      <c r="D3" s="30"/>
      <c r="E3" s="30"/>
      <c r="F3" s="30"/>
      <c r="G3" s="30"/>
      <c r="H3" s="30"/>
      <c r="I3" s="30"/>
      <c r="J3" s="30" t="s">
        <v>2</v>
      </c>
      <c r="K3" s="30"/>
      <c r="L3" s="30"/>
      <c r="O3" s="3"/>
    </row>
    <row r="4" spans="1:12" ht="12.75">
      <c r="A4" s="29"/>
      <c r="B4" s="29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>
        <v>6</v>
      </c>
      <c r="I4" s="1">
        <v>7</v>
      </c>
      <c r="J4" s="1" t="s">
        <v>3</v>
      </c>
      <c r="K4" s="1" t="s">
        <v>4</v>
      </c>
      <c r="L4" s="1" t="s">
        <v>5</v>
      </c>
    </row>
    <row r="5" spans="1:12" ht="12.75">
      <c r="A5" s="28" t="s">
        <v>85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</row>
    <row r="6" spans="1:12" ht="12.75">
      <c r="A6" s="2">
        <v>959332</v>
      </c>
      <c r="B6" t="s">
        <v>77</v>
      </c>
      <c r="C6" s="4">
        <v>140</v>
      </c>
      <c r="D6" s="4"/>
      <c r="E6" s="4"/>
      <c r="F6" s="4"/>
      <c r="G6" s="4"/>
      <c r="H6" s="4">
        <v>153</v>
      </c>
      <c r="I6" s="4"/>
      <c r="J6" s="2">
        <f aca="true" t="shared" si="0" ref="J6:J15">COUNTIF(C6:I6,"&gt;0")</f>
        <v>2</v>
      </c>
      <c r="K6" s="2">
        <f aca="true" t="shared" si="1" ref="K6:K15">SUM(C6:I6)</f>
        <v>293</v>
      </c>
      <c r="L6" s="5">
        <f>AVERAGE(C6:I6)</f>
        <v>146.5</v>
      </c>
    </row>
    <row r="7" spans="1:12" ht="12.75">
      <c r="A7" s="2">
        <v>453676</v>
      </c>
      <c r="B7" t="s">
        <v>78</v>
      </c>
      <c r="C7" s="4"/>
      <c r="D7" s="4">
        <v>204</v>
      </c>
      <c r="E7" s="4">
        <v>168</v>
      </c>
      <c r="F7" s="4">
        <v>175</v>
      </c>
      <c r="G7" s="4">
        <v>169</v>
      </c>
      <c r="H7" s="4"/>
      <c r="I7" s="4">
        <v>203</v>
      </c>
      <c r="J7" s="2">
        <f t="shared" si="0"/>
        <v>5</v>
      </c>
      <c r="K7" s="2">
        <f t="shared" si="1"/>
        <v>919</v>
      </c>
      <c r="L7" s="5">
        <f>AVERAGE(C7:I7)</f>
        <v>183.8</v>
      </c>
    </row>
    <row r="8" spans="1:12" ht="12.75">
      <c r="A8" s="2">
        <v>499935</v>
      </c>
      <c r="B8" s="6" t="s">
        <v>79</v>
      </c>
      <c r="C8" s="4">
        <v>213</v>
      </c>
      <c r="D8" s="4">
        <v>193</v>
      </c>
      <c r="E8" s="4">
        <v>223</v>
      </c>
      <c r="F8" s="4">
        <v>165</v>
      </c>
      <c r="G8" s="4">
        <v>201</v>
      </c>
      <c r="H8" s="4">
        <v>203</v>
      </c>
      <c r="I8" s="4">
        <v>245</v>
      </c>
      <c r="J8" s="2">
        <f t="shared" si="0"/>
        <v>7</v>
      </c>
      <c r="K8" s="2">
        <f t="shared" si="1"/>
        <v>1443</v>
      </c>
      <c r="L8" s="5">
        <f>AVERAGE(C8:I8)</f>
        <v>206.14285714285714</v>
      </c>
    </row>
    <row r="9" spans="1:12" ht="12.75">
      <c r="A9" s="2">
        <v>410101</v>
      </c>
      <c r="B9" s="6" t="s">
        <v>127</v>
      </c>
      <c r="C9" s="4"/>
      <c r="D9" s="4"/>
      <c r="E9" s="4"/>
      <c r="F9" s="4"/>
      <c r="G9" s="4"/>
      <c r="H9" s="4"/>
      <c r="I9" s="4"/>
      <c r="J9" s="2">
        <f t="shared" si="0"/>
        <v>0</v>
      </c>
      <c r="K9" s="2">
        <f t="shared" si="1"/>
        <v>0</v>
      </c>
      <c r="L9" s="5" t="e">
        <f>AVERAGE(C9:I9)</f>
        <v>#DIV/0!</v>
      </c>
    </row>
    <row r="10" spans="1:12" ht="12.75">
      <c r="A10" s="2">
        <v>552682</v>
      </c>
      <c r="B10" s="6" t="s">
        <v>80</v>
      </c>
      <c r="C10" s="4"/>
      <c r="D10" s="4"/>
      <c r="E10" s="4"/>
      <c r="F10" s="4"/>
      <c r="G10" s="4">
        <v>212</v>
      </c>
      <c r="H10" s="4">
        <v>209</v>
      </c>
      <c r="I10" s="4">
        <v>190</v>
      </c>
      <c r="J10" s="2">
        <f t="shared" si="0"/>
        <v>3</v>
      </c>
      <c r="K10" s="2">
        <f t="shared" si="1"/>
        <v>611</v>
      </c>
      <c r="L10" s="5">
        <v>0</v>
      </c>
    </row>
    <row r="11" spans="1:12" ht="12.75">
      <c r="A11" s="2">
        <v>20214</v>
      </c>
      <c r="B11" s="6" t="s">
        <v>81</v>
      </c>
      <c r="C11" s="4">
        <v>223</v>
      </c>
      <c r="D11">
        <v>147</v>
      </c>
      <c r="E11">
        <v>201</v>
      </c>
      <c r="F11">
        <v>189</v>
      </c>
      <c r="H11" s="4"/>
      <c r="I11" s="4"/>
      <c r="J11" s="2">
        <f t="shared" si="0"/>
        <v>4</v>
      </c>
      <c r="K11" s="2">
        <f t="shared" si="1"/>
        <v>760</v>
      </c>
      <c r="L11" s="5">
        <v>0</v>
      </c>
    </row>
    <row r="12" spans="1:12" ht="12.75">
      <c r="A12" s="2">
        <v>590053</v>
      </c>
      <c r="B12" s="6" t="s">
        <v>82</v>
      </c>
      <c r="C12" s="4">
        <v>198</v>
      </c>
      <c r="D12" s="4">
        <v>200</v>
      </c>
      <c r="E12" s="4">
        <v>160</v>
      </c>
      <c r="F12" s="4">
        <v>205</v>
      </c>
      <c r="G12" s="4">
        <v>228</v>
      </c>
      <c r="H12" s="4">
        <v>212</v>
      </c>
      <c r="I12" s="4">
        <v>200</v>
      </c>
      <c r="J12" s="2">
        <f t="shared" si="0"/>
        <v>7</v>
      </c>
      <c r="K12" s="2">
        <f t="shared" si="1"/>
        <v>1403</v>
      </c>
      <c r="L12" s="5">
        <v>0</v>
      </c>
    </row>
    <row r="13" spans="1:12" ht="12.75">
      <c r="A13" s="2">
        <v>1195697</v>
      </c>
      <c r="B13" s="6" t="s">
        <v>126</v>
      </c>
      <c r="C13" s="4"/>
      <c r="D13" s="4"/>
      <c r="E13" s="4"/>
      <c r="F13" s="4"/>
      <c r="G13" s="4"/>
      <c r="H13" s="4"/>
      <c r="I13" s="4"/>
      <c r="J13" s="2">
        <f t="shared" si="0"/>
        <v>0</v>
      </c>
      <c r="K13" s="2">
        <f t="shared" si="1"/>
        <v>0</v>
      </c>
      <c r="L13" s="5">
        <v>0</v>
      </c>
    </row>
    <row r="14" spans="1:12" ht="12.75">
      <c r="A14" s="2">
        <v>239879</v>
      </c>
      <c r="B14" s="6" t="s">
        <v>83</v>
      </c>
      <c r="C14" s="4">
        <v>202</v>
      </c>
      <c r="D14" s="4">
        <v>213</v>
      </c>
      <c r="E14" s="4">
        <v>216</v>
      </c>
      <c r="F14" s="4">
        <v>188</v>
      </c>
      <c r="G14" s="4">
        <v>171</v>
      </c>
      <c r="H14" s="4">
        <v>177</v>
      </c>
      <c r="I14" s="4">
        <v>192</v>
      </c>
      <c r="J14" s="2">
        <f t="shared" si="0"/>
        <v>7</v>
      </c>
      <c r="K14" s="2">
        <f t="shared" si="1"/>
        <v>1359</v>
      </c>
      <c r="L14" s="5">
        <v>0</v>
      </c>
    </row>
    <row r="15" spans="1:12" ht="12.75">
      <c r="A15" s="2">
        <v>881422</v>
      </c>
      <c r="B15" s="6" t="s">
        <v>84</v>
      </c>
      <c r="C15" s="4"/>
      <c r="D15" s="4"/>
      <c r="E15" s="4"/>
      <c r="F15" s="4"/>
      <c r="G15" s="4"/>
      <c r="H15" s="4"/>
      <c r="I15" s="4"/>
      <c r="J15" s="2">
        <f t="shared" si="0"/>
        <v>0</v>
      </c>
      <c r="K15" s="2">
        <f t="shared" si="1"/>
        <v>0</v>
      </c>
      <c r="L15" s="5">
        <v>0</v>
      </c>
    </row>
    <row r="16" spans="3:12" ht="12.75"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2:12" ht="12.75">
      <c r="B17" t="s">
        <v>7</v>
      </c>
      <c r="C17" s="7">
        <f aca="true" t="shared" si="2" ref="C17:J17">SUM(C6:C16)</f>
        <v>976</v>
      </c>
      <c r="D17" s="7">
        <f t="shared" si="2"/>
        <v>957</v>
      </c>
      <c r="E17" s="7">
        <f t="shared" si="2"/>
        <v>968</v>
      </c>
      <c r="F17" s="7">
        <f t="shared" si="2"/>
        <v>922</v>
      </c>
      <c r="G17" s="7">
        <f t="shared" si="2"/>
        <v>981</v>
      </c>
      <c r="H17" s="7">
        <f t="shared" si="2"/>
        <v>954</v>
      </c>
      <c r="I17" s="7">
        <f t="shared" si="2"/>
        <v>1030</v>
      </c>
      <c r="J17" s="7">
        <f t="shared" si="2"/>
        <v>35</v>
      </c>
      <c r="K17" s="7">
        <f>SUM(C17:I17)</f>
        <v>6788</v>
      </c>
      <c r="L17" s="5">
        <f>AVERAGE(C17:I17)/5</f>
        <v>193.94285714285712</v>
      </c>
    </row>
    <row r="18" spans="2:12" ht="12.75" hidden="1">
      <c r="B18" t="s">
        <v>8</v>
      </c>
      <c r="C18" s="4"/>
      <c r="D18" s="4"/>
      <c r="E18" s="4"/>
      <c r="F18" s="4"/>
      <c r="G18" s="4"/>
      <c r="H18" s="4"/>
      <c r="I18" s="4"/>
      <c r="J18" s="2"/>
      <c r="K18" s="8">
        <f>SUM(C18:I18)</f>
        <v>0</v>
      </c>
      <c r="L18" s="5" t="e">
        <f>AVERAGE(C18:I18)/5</f>
        <v>#DIV/0!</v>
      </c>
    </row>
    <row r="19" spans="2:12" ht="13.5" customHeight="1" hidden="1">
      <c r="B19" t="s">
        <v>9</v>
      </c>
      <c r="C19" s="2">
        <v>0</v>
      </c>
      <c r="D19" s="2">
        <v>0</v>
      </c>
      <c r="E19" s="2">
        <v>0</v>
      </c>
      <c r="F19" s="2">
        <v>2</v>
      </c>
      <c r="G19" s="2">
        <v>2</v>
      </c>
      <c r="H19" s="2">
        <v>0</v>
      </c>
      <c r="I19" s="2">
        <v>0</v>
      </c>
      <c r="J19" s="2"/>
      <c r="K19" s="8">
        <f>SUM(C19:I19)</f>
        <v>4</v>
      </c>
      <c r="L19" s="2"/>
    </row>
    <row r="20" spans="2:12" ht="13.5" customHeight="1">
      <c r="B20" t="s">
        <v>29</v>
      </c>
      <c r="C20" s="2">
        <v>938</v>
      </c>
      <c r="D20" s="2">
        <v>952</v>
      </c>
      <c r="E20" s="2">
        <v>1023</v>
      </c>
      <c r="F20" s="2">
        <v>924</v>
      </c>
      <c r="G20" s="2">
        <v>886</v>
      </c>
      <c r="H20" s="2">
        <v>963</v>
      </c>
      <c r="I20" s="2">
        <v>918</v>
      </c>
      <c r="J20" s="2"/>
      <c r="K20" s="8">
        <f>SUM(C20:I20)</f>
        <v>6604</v>
      </c>
      <c r="L20" s="5">
        <f>AVERAGE(C20:I20)/5</f>
        <v>188.68571428571428</v>
      </c>
    </row>
    <row r="21" spans="3:12" ht="13.5" customHeight="1">
      <c r="C21" s="2">
        <f>IF(C17&gt;C20,2,0)</f>
        <v>2</v>
      </c>
      <c r="D21" s="2">
        <f aca="true" t="shared" si="3" ref="D21:I21">IF(D17&gt;D20,2,0)</f>
        <v>2</v>
      </c>
      <c r="E21" s="2">
        <f t="shared" si="3"/>
        <v>0</v>
      </c>
      <c r="F21" s="2">
        <f t="shared" si="3"/>
        <v>0</v>
      </c>
      <c r="G21" s="2">
        <f t="shared" si="3"/>
        <v>2</v>
      </c>
      <c r="H21" s="2">
        <f t="shared" si="3"/>
        <v>0</v>
      </c>
      <c r="I21" s="2">
        <f t="shared" si="3"/>
        <v>2</v>
      </c>
      <c r="J21" s="7">
        <f>SUM(C21:I21)</f>
        <v>8</v>
      </c>
      <c r="K21" s="8"/>
      <c r="L21" s="2"/>
    </row>
    <row r="22" spans="3:12" ht="13.5" customHeight="1">
      <c r="C22" s="2" t="s">
        <v>93</v>
      </c>
      <c r="D22" s="2" t="s">
        <v>34</v>
      </c>
      <c r="E22" s="2" t="s">
        <v>35</v>
      </c>
      <c r="F22" s="2" t="s">
        <v>94</v>
      </c>
      <c r="G22" s="2" t="s">
        <v>31</v>
      </c>
      <c r="H22" s="2" t="s">
        <v>33</v>
      </c>
      <c r="I22" s="2" t="s">
        <v>30</v>
      </c>
      <c r="J22" s="7"/>
      <c r="K22" s="8"/>
      <c r="L22" s="2"/>
    </row>
    <row r="23" spans="1:12" ht="12.7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</row>
    <row r="24" spans="1:12" ht="12.75">
      <c r="A24" s="31" t="s">
        <v>22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3"/>
    </row>
    <row r="25" spans="1:12" ht="12.75">
      <c r="A25" s="29" t="s">
        <v>0</v>
      </c>
      <c r="B25" s="29" t="s">
        <v>1</v>
      </c>
      <c r="C25" s="30" t="s">
        <v>6</v>
      </c>
      <c r="D25" s="30"/>
      <c r="E25" s="30"/>
      <c r="F25" s="30"/>
      <c r="G25" s="30"/>
      <c r="H25" s="30"/>
      <c r="I25" s="30"/>
      <c r="J25" s="30" t="s">
        <v>2</v>
      </c>
      <c r="K25" s="30"/>
      <c r="L25" s="30"/>
    </row>
    <row r="26" spans="1:12" ht="12.75">
      <c r="A26" s="29"/>
      <c r="B26" s="29"/>
      <c r="C26" s="1">
        <v>1</v>
      </c>
      <c r="D26" s="1">
        <v>2</v>
      </c>
      <c r="E26" s="1">
        <v>3</v>
      </c>
      <c r="F26" s="1">
        <v>4</v>
      </c>
      <c r="G26" s="1">
        <v>5</v>
      </c>
      <c r="H26" s="1">
        <v>6</v>
      </c>
      <c r="I26" s="1">
        <v>7</v>
      </c>
      <c r="J26" s="1" t="s">
        <v>3</v>
      </c>
      <c r="K26" s="1" t="s">
        <v>4</v>
      </c>
      <c r="L26" s="1" t="s">
        <v>5</v>
      </c>
    </row>
    <row r="27" spans="1:12" ht="12.75">
      <c r="A27" s="28" t="s">
        <v>85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</row>
    <row r="28" spans="1:12" ht="12.75">
      <c r="A28" s="2">
        <v>959332</v>
      </c>
      <c r="B28" t="s">
        <v>77</v>
      </c>
      <c r="C28" s="4">
        <v>173</v>
      </c>
      <c r="D28" s="4">
        <v>177</v>
      </c>
      <c r="E28" s="4">
        <v>173</v>
      </c>
      <c r="F28" s="4">
        <v>175</v>
      </c>
      <c r="G28" s="4">
        <v>198</v>
      </c>
      <c r="H28" s="4">
        <v>203</v>
      </c>
      <c r="I28" s="4">
        <v>191</v>
      </c>
      <c r="J28" s="2">
        <f aca="true" t="shared" si="4" ref="J28:J37">COUNTIF(C28:I28,"&gt;0")</f>
        <v>7</v>
      </c>
      <c r="K28" s="2">
        <f aca="true" t="shared" si="5" ref="K28:K37">SUM(C28:I28)</f>
        <v>1290</v>
      </c>
      <c r="L28" s="5">
        <f aca="true" t="shared" si="6" ref="L28:L36">AVERAGE(C28:I28)</f>
        <v>184.28571428571428</v>
      </c>
    </row>
    <row r="29" spans="1:12" ht="12.75">
      <c r="A29" s="2">
        <v>453676</v>
      </c>
      <c r="B29" t="s">
        <v>78</v>
      </c>
      <c r="C29" s="4"/>
      <c r="D29" s="4"/>
      <c r="E29" s="4"/>
      <c r="F29" s="4"/>
      <c r="G29" s="4">
        <v>183</v>
      </c>
      <c r="H29" s="4">
        <v>165</v>
      </c>
      <c r="I29" s="4">
        <v>188</v>
      </c>
      <c r="J29" s="2">
        <f t="shared" si="4"/>
        <v>3</v>
      </c>
      <c r="K29" s="2">
        <f t="shared" si="5"/>
        <v>536</v>
      </c>
      <c r="L29" s="5">
        <f t="shared" si="6"/>
        <v>178.66666666666666</v>
      </c>
    </row>
    <row r="30" spans="1:12" ht="12.75">
      <c r="A30" s="2">
        <v>499935</v>
      </c>
      <c r="B30" s="6" t="s">
        <v>79</v>
      </c>
      <c r="C30" s="4">
        <v>244</v>
      </c>
      <c r="D30" s="4">
        <v>196</v>
      </c>
      <c r="E30" s="4">
        <v>268</v>
      </c>
      <c r="F30" s="4">
        <v>179</v>
      </c>
      <c r="G30" s="4">
        <v>207</v>
      </c>
      <c r="H30" s="4">
        <v>244</v>
      </c>
      <c r="I30" s="4">
        <v>231</v>
      </c>
      <c r="J30" s="2">
        <f t="shared" si="4"/>
        <v>7</v>
      </c>
      <c r="K30" s="2">
        <f t="shared" si="5"/>
        <v>1569</v>
      </c>
      <c r="L30" s="5">
        <f t="shared" si="6"/>
        <v>224.14285714285714</v>
      </c>
    </row>
    <row r="31" spans="1:12" ht="12.75">
      <c r="A31" s="2">
        <v>410101</v>
      </c>
      <c r="B31" s="6" t="s">
        <v>127</v>
      </c>
      <c r="C31" s="4"/>
      <c r="D31" s="4"/>
      <c r="E31" s="4"/>
      <c r="F31" s="4"/>
      <c r="G31" s="4"/>
      <c r="H31" s="4"/>
      <c r="I31" s="4"/>
      <c r="J31" s="2">
        <f t="shared" si="4"/>
        <v>0</v>
      </c>
      <c r="K31" s="2">
        <f t="shared" si="5"/>
        <v>0</v>
      </c>
      <c r="L31" s="5">
        <v>0</v>
      </c>
    </row>
    <row r="32" spans="1:12" ht="12.75">
      <c r="A32" s="2">
        <v>552682</v>
      </c>
      <c r="B32" s="6" t="s">
        <v>80</v>
      </c>
      <c r="C32" s="4">
        <v>194</v>
      </c>
      <c r="D32" s="4">
        <v>186</v>
      </c>
      <c r="E32" s="4">
        <v>206</v>
      </c>
      <c r="F32" s="4">
        <v>191</v>
      </c>
      <c r="G32" s="4">
        <v>176</v>
      </c>
      <c r="H32" s="4">
        <v>156</v>
      </c>
      <c r="I32" s="4">
        <v>189</v>
      </c>
      <c r="J32" s="2">
        <f t="shared" si="4"/>
        <v>7</v>
      </c>
      <c r="K32" s="2">
        <f t="shared" si="5"/>
        <v>1298</v>
      </c>
      <c r="L32" s="5">
        <f t="shared" si="6"/>
        <v>185.42857142857142</v>
      </c>
    </row>
    <row r="33" spans="1:12" ht="12.75">
      <c r="A33" s="2">
        <v>20214</v>
      </c>
      <c r="B33" s="6" t="s">
        <v>81</v>
      </c>
      <c r="C33" s="4"/>
      <c r="H33" s="4"/>
      <c r="I33" s="4"/>
      <c r="J33" s="2">
        <f t="shared" si="4"/>
        <v>0</v>
      </c>
      <c r="K33" s="2">
        <f t="shared" si="5"/>
        <v>0</v>
      </c>
      <c r="L33" s="5">
        <v>0</v>
      </c>
    </row>
    <row r="34" spans="1:12" ht="12.75">
      <c r="A34" s="2">
        <v>590053</v>
      </c>
      <c r="B34" s="6" t="s">
        <v>82</v>
      </c>
      <c r="C34" s="4">
        <v>190</v>
      </c>
      <c r="D34" s="4">
        <v>174</v>
      </c>
      <c r="E34" s="4">
        <v>173</v>
      </c>
      <c r="F34" s="4">
        <v>167</v>
      </c>
      <c r="G34" s="4"/>
      <c r="H34" s="4"/>
      <c r="I34" s="4"/>
      <c r="J34" s="2">
        <f t="shared" si="4"/>
        <v>4</v>
      </c>
      <c r="K34" s="2">
        <f t="shared" si="5"/>
        <v>704</v>
      </c>
      <c r="L34" s="5">
        <f t="shared" si="6"/>
        <v>176</v>
      </c>
    </row>
    <row r="35" spans="1:12" ht="12.75">
      <c r="A35" s="2">
        <v>1195697</v>
      </c>
      <c r="B35" s="6" t="s">
        <v>126</v>
      </c>
      <c r="C35" s="4"/>
      <c r="D35" s="4"/>
      <c r="E35" s="4"/>
      <c r="F35" s="4"/>
      <c r="G35" s="4"/>
      <c r="H35" s="4"/>
      <c r="I35" s="4"/>
      <c r="J35" s="2">
        <f t="shared" si="4"/>
        <v>0</v>
      </c>
      <c r="K35" s="2">
        <f t="shared" si="5"/>
        <v>0</v>
      </c>
      <c r="L35" s="5">
        <v>0</v>
      </c>
    </row>
    <row r="36" spans="1:12" ht="12.75">
      <c r="A36" s="2">
        <v>239879</v>
      </c>
      <c r="B36" s="6" t="s">
        <v>83</v>
      </c>
      <c r="C36" s="4">
        <v>214</v>
      </c>
      <c r="D36" s="4">
        <v>202</v>
      </c>
      <c r="E36" s="4">
        <v>188</v>
      </c>
      <c r="F36" s="4">
        <v>209</v>
      </c>
      <c r="G36" s="4">
        <v>183</v>
      </c>
      <c r="H36" s="4">
        <v>254</v>
      </c>
      <c r="I36" s="4">
        <v>193</v>
      </c>
      <c r="J36" s="2">
        <f t="shared" si="4"/>
        <v>7</v>
      </c>
      <c r="K36" s="2">
        <f t="shared" si="5"/>
        <v>1443</v>
      </c>
      <c r="L36" s="5">
        <f t="shared" si="6"/>
        <v>206.14285714285714</v>
      </c>
    </row>
    <row r="37" spans="1:12" ht="12.75">
      <c r="A37" s="2">
        <v>881422</v>
      </c>
      <c r="B37" s="6" t="s">
        <v>84</v>
      </c>
      <c r="C37" s="4"/>
      <c r="D37" s="4"/>
      <c r="E37" s="4"/>
      <c r="F37" s="4"/>
      <c r="G37" s="4"/>
      <c r="H37" s="4"/>
      <c r="I37" s="4"/>
      <c r="J37" s="2">
        <f t="shared" si="4"/>
        <v>0</v>
      </c>
      <c r="K37" s="2">
        <f t="shared" si="5"/>
        <v>0</v>
      </c>
      <c r="L37" s="5">
        <v>0</v>
      </c>
    </row>
    <row r="38" spans="3:12" ht="12.75"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2:12" ht="12.75">
      <c r="B39" t="s">
        <v>7</v>
      </c>
      <c r="C39" s="7">
        <f aca="true" t="shared" si="7" ref="C39:J39">SUM(C28:C38)</f>
        <v>1015</v>
      </c>
      <c r="D39" s="7">
        <f t="shared" si="7"/>
        <v>935</v>
      </c>
      <c r="E39" s="7">
        <f t="shared" si="7"/>
        <v>1008</v>
      </c>
      <c r="F39" s="7">
        <f t="shared" si="7"/>
        <v>921</v>
      </c>
      <c r="G39" s="7">
        <f t="shared" si="7"/>
        <v>947</v>
      </c>
      <c r="H39" s="7">
        <f t="shared" si="7"/>
        <v>1022</v>
      </c>
      <c r="I39" s="7">
        <f t="shared" si="7"/>
        <v>992</v>
      </c>
      <c r="J39" s="7">
        <f t="shared" si="7"/>
        <v>35</v>
      </c>
      <c r="K39" s="7">
        <f>SUM(C39:I39)</f>
        <v>6840</v>
      </c>
      <c r="L39" s="5">
        <f>AVERAGE(C39:I39)/5</f>
        <v>195.42857142857142</v>
      </c>
    </row>
    <row r="40" spans="2:12" ht="12.75">
      <c r="B40" t="s">
        <v>29</v>
      </c>
      <c r="C40" s="8">
        <v>1013</v>
      </c>
      <c r="D40" s="8">
        <v>878</v>
      </c>
      <c r="E40" s="8">
        <v>920</v>
      </c>
      <c r="F40" s="8">
        <v>944</v>
      </c>
      <c r="G40" s="8">
        <v>974</v>
      </c>
      <c r="H40" s="8">
        <v>922</v>
      </c>
      <c r="I40" s="8">
        <v>901</v>
      </c>
      <c r="J40" s="7"/>
      <c r="K40" s="8">
        <f>SUM(C40:I40)</f>
        <v>6552</v>
      </c>
      <c r="L40" s="5">
        <f>AVERAGE(C40:I40)/5</f>
        <v>187.2</v>
      </c>
    </row>
    <row r="41" spans="3:12" ht="12.75">
      <c r="C41" s="2">
        <f aca="true" t="shared" si="8" ref="C41:I41">IF(C39&gt;C40,2,0)</f>
        <v>2</v>
      </c>
      <c r="D41" s="2">
        <f t="shared" si="8"/>
        <v>2</v>
      </c>
      <c r="E41" s="2">
        <f t="shared" si="8"/>
        <v>2</v>
      </c>
      <c r="F41" s="2">
        <f t="shared" si="8"/>
        <v>0</v>
      </c>
      <c r="G41" s="2">
        <f t="shared" si="8"/>
        <v>0</v>
      </c>
      <c r="H41" s="2">
        <f t="shared" si="8"/>
        <v>2</v>
      </c>
      <c r="I41" s="2">
        <f t="shared" si="8"/>
        <v>2</v>
      </c>
      <c r="J41" s="7">
        <f>SUM(C41:I41)</f>
        <v>10</v>
      </c>
      <c r="K41" s="7"/>
      <c r="L41" s="5"/>
    </row>
    <row r="42" spans="3:12" ht="12.75">
      <c r="C42" s="2" t="s">
        <v>34</v>
      </c>
      <c r="D42" s="2" t="s">
        <v>93</v>
      </c>
      <c r="E42" s="2" t="s">
        <v>94</v>
      </c>
      <c r="F42" s="2" t="s">
        <v>35</v>
      </c>
      <c r="G42" s="2" t="s">
        <v>31</v>
      </c>
      <c r="H42" s="2" t="s">
        <v>33</v>
      </c>
      <c r="I42" s="2" t="s">
        <v>30</v>
      </c>
      <c r="J42" s="7"/>
      <c r="K42" s="7"/>
      <c r="L42" s="5"/>
    </row>
    <row r="43" spans="1:12" ht="12.7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</row>
    <row r="44" spans="1:12" ht="12.75">
      <c r="A44" s="31" t="s">
        <v>23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3"/>
    </row>
    <row r="45" spans="1:12" ht="12.75">
      <c r="A45" s="29" t="s">
        <v>0</v>
      </c>
      <c r="B45" s="29" t="s">
        <v>1</v>
      </c>
      <c r="C45" s="30" t="s">
        <v>6</v>
      </c>
      <c r="D45" s="30"/>
      <c r="E45" s="30"/>
      <c r="F45" s="30"/>
      <c r="G45" s="30"/>
      <c r="H45" s="30"/>
      <c r="I45" s="30"/>
      <c r="J45" s="30" t="s">
        <v>2</v>
      </c>
      <c r="K45" s="30"/>
      <c r="L45" s="30"/>
    </row>
    <row r="46" spans="1:12" ht="12.75">
      <c r="A46" s="29"/>
      <c r="B46" s="29"/>
      <c r="C46" s="1">
        <v>1</v>
      </c>
      <c r="D46" s="1">
        <v>2</v>
      </c>
      <c r="E46" s="1">
        <v>3</v>
      </c>
      <c r="F46" s="1">
        <v>4</v>
      </c>
      <c r="G46" s="1">
        <v>5</v>
      </c>
      <c r="H46" s="1">
        <v>6</v>
      </c>
      <c r="I46" s="1">
        <v>7</v>
      </c>
      <c r="J46" s="1" t="s">
        <v>3</v>
      </c>
      <c r="K46" s="1" t="s">
        <v>4</v>
      </c>
      <c r="L46" s="1" t="s">
        <v>5</v>
      </c>
    </row>
    <row r="47" spans="1:12" ht="12.75">
      <c r="A47" s="28" t="s">
        <v>85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</row>
    <row r="48" spans="1:12" ht="12.75">
      <c r="A48" s="2">
        <v>959332</v>
      </c>
      <c r="B48" t="s">
        <v>77</v>
      </c>
      <c r="C48" s="4"/>
      <c r="D48" s="4"/>
      <c r="E48" s="4"/>
      <c r="F48" s="4"/>
      <c r="G48" s="4"/>
      <c r="H48" s="4"/>
      <c r="I48" s="4"/>
      <c r="J48" s="2">
        <f aca="true" t="shared" si="9" ref="J48:J57">COUNTIF(C48:I48,"&gt;0")</f>
        <v>0</v>
      </c>
      <c r="K48" s="2">
        <f aca="true" t="shared" si="10" ref="K48:K57">SUM(C48:I48)</f>
        <v>0</v>
      </c>
      <c r="L48" s="5">
        <v>0</v>
      </c>
    </row>
    <row r="49" spans="1:12" ht="12.75">
      <c r="A49" s="2">
        <v>453676</v>
      </c>
      <c r="B49" t="s">
        <v>78</v>
      </c>
      <c r="C49" s="4">
        <v>209</v>
      </c>
      <c r="D49" s="4">
        <v>158</v>
      </c>
      <c r="E49" s="4">
        <v>208</v>
      </c>
      <c r="F49" s="4">
        <v>193</v>
      </c>
      <c r="G49" s="4">
        <v>219</v>
      </c>
      <c r="H49" s="4">
        <v>173</v>
      </c>
      <c r="I49" s="4">
        <v>147</v>
      </c>
      <c r="J49" s="2">
        <f t="shared" si="9"/>
        <v>7</v>
      </c>
      <c r="K49" s="2">
        <f t="shared" si="10"/>
        <v>1307</v>
      </c>
      <c r="L49" s="5">
        <f aca="true" t="shared" si="11" ref="L49:L55">AVERAGE(C49:I49)</f>
        <v>186.71428571428572</v>
      </c>
    </row>
    <row r="50" spans="1:12" ht="12.75">
      <c r="A50" s="2">
        <v>499935</v>
      </c>
      <c r="B50" s="6" t="s">
        <v>79</v>
      </c>
      <c r="C50" s="4">
        <v>136</v>
      </c>
      <c r="D50" s="4">
        <v>235</v>
      </c>
      <c r="E50" s="4">
        <v>216</v>
      </c>
      <c r="F50" s="4">
        <v>181</v>
      </c>
      <c r="G50" s="4">
        <v>211</v>
      </c>
      <c r="H50" s="4">
        <v>148</v>
      </c>
      <c r="I50" s="4">
        <v>219</v>
      </c>
      <c r="J50" s="2">
        <f t="shared" si="9"/>
        <v>7</v>
      </c>
      <c r="K50" s="2">
        <f t="shared" si="10"/>
        <v>1346</v>
      </c>
      <c r="L50" s="5">
        <f t="shared" si="11"/>
        <v>192.28571428571428</v>
      </c>
    </row>
    <row r="51" spans="1:12" ht="12.75">
      <c r="A51" s="2">
        <v>410101</v>
      </c>
      <c r="B51" s="6" t="s">
        <v>127</v>
      </c>
      <c r="C51" s="4"/>
      <c r="D51" s="4"/>
      <c r="E51" s="4"/>
      <c r="F51" s="4"/>
      <c r="G51" s="4"/>
      <c r="H51" s="4"/>
      <c r="I51" s="4"/>
      <c r="J51" s="2">
        <f t="shared" si="9"/>
        <v>0</v>
      </c>
      <c r="K51" s="2">
        <f t="shared" si="10"/>
        <v>0</v>
      </c>
      <c r="L51" s="5">
        <v>0</v>
      </c>
    </row>
    <row r="52" spans="1:12" ht="12.75">
      <c r="A52" s="2">
        <v>552682</v>
      </c>
      <c r="B52" s="6" t="s">
        <v>80</v>
      </c>
      <c r="C52" s="4">
        <v>158</v>
      </c>
      <c r="D52" s="4">
        <v>159</v>
      </c>
      <c r="E52" s="4">
        <v>168</v>
      </c>
      <c r="F52" s="4">
        <v>197</v>
      </c>
      <c r="G52" s="4">
        <v>172</v>
      </c>
      <c r="H52" s="4">
        <v>188</v>
      </c>
      <c r="I52" s="4">
        <v>122</v>
      </c>
      <c r="J52" s="2">
        <f t="shared" si="9"/>
        <v>7</v>
      </c>
      <c r="K52" s="2">
        <f t="shared" si="10"/>
        <v>1164</v>
      </c>
      <c r="L52" s="5">
        <f t="shared" si="11"/>
        <v>166.28571428571428</v>
      </c>
    </row>
    <row r="53" spans="1:12" ht="12.75">
      <c r="A53" s="2">
        <v>20214</v>
      </c>
      <c r="B53" s="6" t="s">
        <v>81</v>
      </c>
      <c r="C53" s="4"/>
      <c r="H53" s="4"/>
      <c r="I53" s="4"/>
      <c r="J53" s="2">
        <f t="shared" si="9"/>
        <v>0</v>
      </c>
      <c r="K53" s="2">
        <f t="shared" si="10"/>
        <v>0</v>
      </c>
      <c r="L53" s="5">
        <v>0</v>
      </c>
    </row>
    <row r="54" spans="1:12" ht="12.75">
      <c r="A54" s="2">
        <v>590053</v>
      </c>
      <c r="B54" s="6" t="s">
        <v>82</v>
      </c>
      <c r="C54" s="4">
        <v>206</v>
      </c>
      <c r="D54" s="4">
        <v>199</v>
      </c>
      <c r="E54" s="4">
        <v>234</v>
      </c>
      <c r="F54" s="4">
        <v>193</v>
      </c>
      <c r="G54" s="4">
        <v>181</v>
      </c>
      <c r="H54" s="4">
        <v>216</v>
      </c>
      <c r="I54" s="4">
        <v>210</v>
      </c>
      <c r="J54" s="2">
        <f t="shared" si="9"/>
        <v>7</v>
      </c>
      <c r="K54" s="2">
        <f t="shared" si="10"/>
        <v>1439</v>
      </c>
      <c r="L54" s="5">
        <f t="shared" si="11"/>
        <v>205.57142857142858</v>
      </c>
    </row>
    <row r="55" spans="1:12" ht="12.75">
      <c r="A55" s="2">
        <v>1195697</v>
      </c>
      <c r="B55" s="6" t="s">
        <v>126</v>
      </c>
      <c r="C55" s="4">
        <v>184</v>
      </c>
      <c r="D55" s="4">
        <v>188</v>
      </c>
      <c r="E55" s="4">
        <v>242</v>
      </c>
      <c r="F55" s="4">
        <v>168</v>
      </c>
      <c r="G55" s="4">
        <v>211</v>
      </c>
      <c r="H55" s="4">
        <v>202</v>
      </c>
      <c r="I55" s="4">
        <v>173</v>
      </c>
      <c r="J55" s="2">
        <f t="shared" si="9"/>
        <v>7</v>
      </c>
      <c r="K55" s="2">
        <f t="shared" si="10"/>
        <v>1368</v>
      </c>
      <c r="L55" s="5">
        <f t="shared" si="11"/>
        <v>195.42857142857142</v>
      </c>
    </row>
    <row r="56" spans="1:12" ht="12.75">
      <c r="A56" s="2">
        <v>239879</v>
      </c>
      <c r="B56" s="6" t="s">
        <v>83</v>
      </c>
      <c r="C56" s="4"/>
      <c r="D56" s="4"/>
      <c r="E56" s="4"/>
      <c r="F56" s="4"/>
      <c r="G56" s="4"/>
      <c r="H56" s="4"/>
      <c r="I56" s="4"/>
      <c r="J56" s="2">
        <f t="shared" si="9"/>
        <v>0</v>
      </c>
      <c r="K56" s="2">
        <f t="shared" si="10"/>
        <v>0</v>
      </c>
      <c r="L56" s="5">
        <v>0</v>
      </c>
    </row>
    <row r="57" spans="1:12" ht="12.75">
      <c r="A57" s="2">
        <v>881422</v>
      </c>
      <c r="B57" s="6" t="s">
        <v>84</v>
      </c>
      <c r="C57" s="4"/>
      <c r="D57" s="4"/>
      <c r="E57" s="4"/>
      <c r="F57" s="4"/>
      <c r="G57" s="4"/>
      <c r="H57" s="4"/>
      <c r="I57" s="4"/>
      <c r="J57" s="2">
        <f t="shared" si="9"/>
        <v>0</v>
      </c>
      <c r="K57" s="2">
        <f t="shared" si="10"/>
        <v>0</v>
      </c>
      <c r="L57" s="5">
        <v>0</v>
      </c>
    </row>
    <row r="58" spans="3:12" ht="12.75"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2:12" ht="12.75">
      <c r="B59" t="s">
        <v>7</v>
      </c>
      <c r="C59" s="7">
        <f aca="true" t="shared" si="12" ref="C59:J59">SUM(C48:C58)</f>
        <v>893</v>
      </c>
      <c r="D59" s="7">
        <f t="shared" si="12"/>
        <v>939</v>
      </c>
      <c r="E59" s="7">
        <f t="shared" si="12"/>
        <v>1068</v>
      </c>
      <c r="F59" s="7">
        <f t="shared" si="12"/>
        <v>932</v>
      </c>
      <c r="G59" s="7">
        <f t="shared" si="12"/>
        <v>994</v>
      </c>
      <c r="H59" s="7">
        <f t="shared" si="12"/>
        <v>927</v>
      </c>
      <c r="I59" s="7">
        <f t="shared" si="12"/>
        <v>871</v>
      </c>
      <c r="J59" s="7">
        <f t="shared" si="12"/>
        <v>35</v>
      </c>
      <c r="K59" s="7">
        <f>SUM(C59:I59)</f>
        <v>6624</v>
      </c>
      <c r="L59" s="5">
        <f>AVERAGE(C59:I59)/5</f>
        <v>189.25714285714287</v>
      </c>
    </row>
    <row r="60" spans="2:12" ht="12.75">
      <c r="B60" t="s">
        <v>29</v>
      </c>
      <c r="C60" s="8">
        <v>869</v>
      </c>
      <c r="D60" s="8">
        <v>952</v>
      </c>
      <c r="E60" s="8">
        <v>923</v>
      </c>
      <c r="F60" s="8">
        <v>964</v>
      </c>
      <c r="G60" s="8">
        <v>1017</v>
      </c>
      <c r="H60" s="8">
        <v>944</v>
      </c>
      <c r="I60" s="8">
        <v>1066</v>
      </c>
      <c r="J60" s="7"/>
      <c r="K60" s="8">
        <f>SUM(C60:I60)</f>
        <v>6735</v>
      </c>
      <c r="L60" s="5">
        <f>AVERAGE(C60:I60)/5</f>
        <v>192.42857142857142</v>
      </c>
    </row>
    <row r="61" spans="3:12" ht="12.75">
      <c r="C61" s="2">
        <f aca="true" t="shared" si="13" ref="C61:I61">IF(C59&gt;C60,2,0)</f>
        <v>2</v>
      </c>
      <c r="D61" s="2">
        <f t="shared" si="13"/>
        <v>0</v>
      </c>
      <c r="E61" s="2">
        <f t="shared" si="13"/>
        <v>2</v>
      </c>
      <c r="F61" s="2">
        <f t="shared" si="13"/>
        <v>0</v>
      </c>
      <c r="G61" s="2">
        <f t="shared" si="13"/>
        <v>0</v>
      </c>
      <c r="H61" s="2">
        <f t="shared" si="13"/>
        <v>0</v>
      </c>
      <c r="I61" s="2">
        <f t="shared" si="13"/>
        <v>0</v>
      </c>
      <c r="J61" s="7">
        <f>SUM(C61:I61)</f>
        <v>4</v>
      </c>
      <c r="K61" s="7"/>
      <c r="L61" s="5"/>
    </row>
    <row r="62" spans="3:12" ht="12.75">
      <c r="C62" s="2" t="s">
        <v>94</v>
      </c>
      <c r="D62" s="2" t="s">
        <v>35</v>
      </c>
      <c r="E62" s="2" t="s">
        <v>30</v>
      </c>
      <c r="F62" s="2" t="s">
        <v>34</v>
      </c>
      <c r="G62" s="2" t="s">
        <v>93</v>
      </c>
      <c r="H62" s="2" t="s">
        <v>33</v>
      </c>
      <c r="I62" s="2" t="s">
        <v>31</v>
      </c>
      <c r="J62" s="7"/>
      <c r="K62" s="7"/>
      <c r="L62" s="5"/>
    </row>
    <row r="63" spans="1:12" ht="12.7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</row>
    <row r="64" spans="1:12" ht="12.75">
      <c r="A64" s="31" t="s">
        <v>24</v>
      </c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3"/>
    </row>
    <row r="65" spans="1:12" ht="12.75">
      <c r="A65" s="29" t="s">
        <v>0</v>
      </c>
      <c r="B65" s="29" t="s">
        <v>1</v>
      </c>
      <c r="C65" s="30" t="s">
        <v>6</v>
      </c>
      <c r="D65" s="30"/>
      <c r="E65" s="30"/>
      <c r="F65" s="30"/>
      <c r="G65" s="30"/>
      <c r="H65" s="30"/>
      <c r="I65" s="30"/>
      <c r="J65" s="30" t="s">
        <v>2</v>
      </c>
      <c r="K65" s="30"/>
      <c r="L65" s="30"/>
    </row>
    <row r="66" spans="1:12" ht="12.75">
      <c r="A66" s="29"/>
      <c r="B66" s="29"/>
      <c r="C66" s="1">
        <v>1</v>
      </c>
      <c r="D66" s="1">
        <v>2</v>
      </c>
      <c r="E66" s="1">
        <v>3</v>
      </c>
      <c r="F66" s="1">
        <v>4</v>
      </c>
      <c r="G66" s="1">
        <v>5</v>
      </c>
      <c r="H66" s="1">
        <v>6</v>
      </c>
      <c r="I66" s="1">
        <v>7</v>
      </c>
      <c r="J66" s="1" t="s">
        <v>3</v>
      </c>
      <c r="K66" s="1" t="s">
        <v>4</v>
      </c>
      <c r="L66" s="1" t="s">
        <v>5</v>
      </c>
    </row>
    <row r="67" spans="1:12" ht="12.75">
      <c r="A67" s="28" t="s">
        <v>85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</row>
    <row r="68" spans="1:12" ht="12.75">
      <c r="A68" s="2">
        <v>959332</v>
      </c>
      <c r="B68" t="s">
        <v>77</v>
      </c>
      <c r="C68" s="4">
        <v>177</v>
      </c>
      <c r="D68" s="4"/>
      <c r="E68" s="4"/>
      <c r="F68" s="4">
        <v>216</v>
      </c>
      <c r="G68" s="4">
        <v>173</v>
      </c>
      <c r="H68" s="4">
        <v>216</v>
      </c>
      <c r="I68" s="4">
        <v>222</v>
      </c>
      <c r="J68" s="2">
        <f aca="true" t="shared" si="14" ref="J68:J77">COUNTIF(C68:I68,"&gt;0")</f>
        <v>5</v>
      </c>
      <c r="K68" s="2">
        <f aca="true" t="shared" si="15" ref="K68:K77">SUM(C68:I68)</f>
        <v>1004</v>
      </c>
      <c r="L68" s="5">
        <f aca="true" t="shared" si="16" ref="L68:L76">AVERAGE(C68:I68)</f>
        <v>200.8</v>
      </c>
    </row>
    <row r="69" spans="1:12" ht="12.75">
      <c r="A69" s="2">
        <v>453676</v>
      </c>
      <c r="B69" t="s">
        <v>78</v>
      </c>
      <c r="C69" s="4">
        <v>175</v>
      </c>
      <c r="D69" s="4">
        <v>256</v>
      </c>
      <c r="E69" s="4">
        <v>201</v>
      </c>
      <c r="F69" s="4">
        <v>170</v>
      </c>
      <c r="G69" s="4">
        <v>193</v>
      </c>
      <c r="H69" s="4">
        <v>170</v>
      </c>
      <c r="I69" s="4"/>
      <c r="J69" s="2">
        <f t="shared" si="14"/>
        <v>6</v>
      </c>
      <c r="K69" s="2">
        <f t="shared" si="15"/>
        <v>1165</v>
      </c>
      <c r="L69" s="5">
        <f t="shared" si="16"/>
        <v>194.16666666666666</v>
      </c>
    </row>
    <row r="70" spans="1:12" ht="12.75">
      <c r="A70" s="2">
        <v>499935</v>
      </c>
      <c r="B70" s="6" t="s">
        <v>79</v>
      </c>
      <c r="C70" s="4">
        <v>225</v>
      </c>
      <c r="D70" s="4">
        <v>187</v>
      </c>
      <c r="E70" s="4">
        <v>175</v>
      </c>
      <c r="F70" s="4">
        <v>164</v>
      </c>
      <c r="G70" s="4">
        <v>184</v>
      </c>
      <c r="H70" s="4">
        <v>191</v>
      </c>
      <c r="I70" s="4">
        <v>226</v>
      </c>
      <c r="J70" s="2">
        <f t="shared" si="14"/>
        <v>7</v>
      </c>
      <c r="K70" s="2">
        <f t="shared" si="15"/>
        <v>1352</v>
      </c>
      <c r="L70" s="5">
        <f t="shared" si="16"/>
        <v>193.14285714285714</v>
      </c>
    </row>
    <row r="71" spans="1:12" ht="12.75">
      <c r="A71" s="2">
        <v>410101</v>
      </c>
      <c r="B71" s="6" t="s">
        <v>127</v>
      </c>
      <c r="C71" s="4"/>
      <c r="D71" s="4">
        <v>158</v>
      </c>
      <c r="E71" s="4">
        <v>172</v>
      </c>
      <c r="F71" s="4"/>
      <c r="G71" s="4"/>
      <c r="H71" s="4"/>
      <c r="I71" s="4"/>
      <c r="J71" s="2">
        <f t="shared" si="14"/>
        <v>2</v>
      </c>
      <c r="K71" s="2">
        <f t="shared" si="15"/>
        <v>330</v>
      </c>
      <c r="L71" s="5">
        <f t="shared" si="16"/>
        <v>165</v>
      </c>
    </row>
    <row r="72" spans="1:12" ht="12.75">
      <c r="A72" s="2">
        <v>552682</v>
      </c>
      <c r="B72" s="6" t="s">
        <v>80</v>
      </c>
      <c r="C72" s="4"/>
      <c r="D72" s="4"/>
      <c r="E72" s="4"/>
      <c r="F72" s="4">
        <v>202</v>
      </c>
      <c r="G72" s="4">
        <v>200</v>
      </c>
      <c r="H72" s="4">
        <v>189</v>
      </c>
      <c r="I72" s="4">
        <v>171</v>
      </c>
      <c r="J72" s="2">
        <f t="shared" si="14"/>
        <v>4</v>
      </c>
      <c r="K72" s="2">
        <f t="shared" si="15"/>
        <v>762</v>
      </c>
      <c r="L72" s="5">
        <f t="shared" si="16"/>
        <v>190.5</v>
      </c>
    </row>
    <row r="73" spans="1:12" ht="12.75">
      <c r="A73" s="2">
        <v>20214</v>
      </c>
      <c r="B73" s="6" t="s">
        <v>81</v>
      </c>
      <c r="C73" s="4"/>
      <c r="H73" s="4"/>
      <c r="I73" s="4"/>
      <c r="J73" s="2">
        <f t="shared" si="14"/>
        <v>0</v>
      </c>
      <c r="K73" s="2">
        <f t="shared" si="15"/>
        <v>0</v>
      </c>
      <c r="L73" s="5"/>
    </row>
    <row r="74" spans="1:12" ht="12.75">
      <c r="A74" s="2">
        <v>590053</v>
      </c>
      <c r="B74" s="6" t="s">
        <v>82</v>
      </c>
      <c r="C74" s="4">
        <v>186</v>
      </c>
      <c r="D74" s="4">
        <v>224</v>
      </c>
      <c r="E74" s="4">
        <v>202</v>
      </c>
      <c r="F74" s="4">
        <v>191</v>
      </c>
      <c r="G74" s="4">
        <v>259</v>
      </c>
      <c r="H74" s="4">
        <v>196</v>
      </c>
      <c r="I74" s="4">
        <v>232</v>
      </c>
      <c r="J74" s="2">
        <f t="shared" si="14"/>
        <v>7</v>
      </c>
      <c r="K74" s="2">
        <f t="shared" si="15"/>
        <v>1490</v>
      </c>
      <c r="L74" s="5">
        <f t="shared" si="16"/>
        <v>212.85714285714286</v>
      </c>
    </row>
    <row r="75" spans="1:12" ht="12.75">
      <c r="A75" s="2">
        <v>1195697</v>
      </c>
      <c r="B75" s="6" t="s">
        <v>126</v>
      </c>
      <c r="C75" s="4"/>
      <c r="D75" s="4"/>
      <c r="E75" s="4"/>
      <c r="F75" s="4"/>
      <c r="G75" s="4"/>
      <c r="H75" s="4"/>
      <c r="I75" s="4"/>
      <c r="J75" s="2">
        <f t="shared" si="14"/>
        <v>0</v>
      </c>
      <c r="K75" s="2">
        <f t="shared" si="15"/>
        <v>0</v>
      </c>
      <c r="L75" s="5"/>
    </row>
    <row r="76" spans="1:12" ht="12.75">
      <c r="A76" s="2">
        <v>239879</v>
      </c>
      <c r="B76" s="6" t="s">
        <v>83</v>
      </c>
      <c r="C76" s="4">
        <v>200</v>
      </c>
      <c r="D76" s="4">
        <v>173</v>
      </c>
      <c r="E76" s="4">
        <v>144</v>
      </c>
      <c r="F76" s="4"/>
      <c r="G76" s="4"/>
      <c r="H76" s="4"/>
      <c r="I76" s="4">
        <v>191</v>
      </c>
      <c r="J76" s="2">
        <f t="shared" si="14"/>
        <v>4</v>
      </c>
      <c r="K76" s="2">
        <f t="shared" si="15"/>
        <v>708</v>
      </c>
      <c r="L76" s="5">
        <f t="shared" si="16"/>
        <v>177</v>
      </c>
    </row>
    <row r="77" spans="1:12" ht="12.75">
      <c r="A77" s="2">
        <v>881422</v>
      </c>
      <c r="B77" s="6" t="s">
        <v>84</v>
      </c>
      <c r="C77" s="4"/>
      <c r="D77" s="4"/>
      <c r="E77" s="4"/>
      <c r="F77" s="4"/>
      <c r="G77" s="4"/>
      <c r="H77" s="4"/>
      <c r="I77" s="4"/>
      <c r="J77" s="2">
        <f t="shared" si="14"/>
        <v>0</v>
      </c>
      <c r="K77" s="2">
        <f t="shared" si="15"/>
        <v>0</v>
      </c>
      <c r="L77" s="5"/>
    </row>
    <row r="78" spans="3:12" ht="12.75"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2:12" ht="12.75">
      <c r="B79" t="s">
        <v>7</v>
      </c>
      <c r="C79" s="7">
        <f aca="true" t="shared" si="17" ref="C79:J79">SUM(C68:C78)</f>
        <v>963</v>
      </c>
      <c r="D79" s="7">
        <f t="shared" si="17"/>
        <v>998</v>
      </c>
      <c r="E79" s="7">
        <f t="shared" si="17"/>
        <v>894</v>
      </c>
      <c r="F79" s="7">
        <f t="shared" si="17"/>
        <v>943</v>
      </c>
      <c r="G79" s="7">
        <f t="shared" si="17"/>
        <v>1009</v>
      </c>
      <c r="H79" s="7">
        <f t="shared" si="17"/>
        <v>962</v>
      </c>
      <c r="I79" s="7">
        <f t="shared" si="17"/>
        <v>1042</v>
      </c>
      <c r="J79" s="7">
        <f t="shared" si="17"/>
        <v>35</v>
      </c>
      <c r="K79" s="7">
        <f>SUM(C79:I79)</f>
        <v>6811</v>
      </c>
      <c r="L79" s="5">
        <f>AVERAGE(C79:I79)/5</f>
        <v>194.6</v>
      </c>
    </row>
    <row r="80" spans="2:12" ht="12.75">
      <c r="B80" t="s">
        <v>29</v>
      </c>
      <c r="C80" s="8">
        <v>928</v>
      </c>
      <c r="D80" s="8">
        <v>913</v>
      </c>
      <c r="E80" s="8">
        <v>990</v>
      </c>
      <c r="F80" s="8">
        <v>945</v>
      </c>
      <c r="G80" s="8">
        <v>967</v>
      </c>
      <c r="H80" s="8">
        <v>987</v>
      </c>
      <c r="I80" s="8">
        <v>1033</v>
      </c>
      <c r="J80" s="7"/>
      <c r="K80" s="8">
        <f>SUM(C80:I80)</f>
        <v>6763</v>
      </c>
      <c r="L80" s="5">
        <f>AVERAGE(C80:I80)/5</f>
        <v>193.22857142857143</v>
      </c>
    </row>
    <row r="81" spans="3:12" ht="12.75">
      <c r="C81" s="2">
        <f aca="true" t="shared" si="18" ref="C81:I81">IF(C79&gt;C80,2,0)</f>
        <v>2</v>
      </c>
      <c r="D81" s="2">
        <f t="shared" si="18"/>
        <v>2</v>
      </c>
      <c r="E81" s="2">
        <f t="shared" si="18"/>
        <v>0</v>
      </c>
      <c r="F81" s="2">
        <f t="shared" si="18"/>
        <v>0</v>
      </c>
      <c r="G81" s="2">
        <f t="shared" si="18"/>
        <v>2</v>
      </c>
      <c r="H81" s="2">
        <f t="shared" si="18"/>
        <v>0</v>
      </c>
      <c r="I81" s="2">
        <f t="shared" si="18"/>
        <v>2</v>
      </c>
      <c r="J81" s="7">
        <f>SUM(C81:I81)</f>
        <v>8</v>
      </c>
      <c r="K81" s="7"/>
      <c r="L81" s="5"/>
    </row>
    <row r="82" spans="1:12" ht="12.7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</row>
    <row r="83" spans="1:12" ht="12.75">
      <c r="A83" s="31" t="s">
        <v>25</v>
      </c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3"/>
    </row>
    <row r="84" spans="1:12" ht="12.75">
      <c r="A84" s="29" t="s">
        <v>0</v>
      </c>
      <c r="B84" s="29" t="s">
        <v>1</v>
      </c>
      <c r="C84" s="30" t="s">
        <v>6</v>
      </c>
      <c r="D84" s="30"/>
      <c r="E84" s="30"/>
      <c r="F84" s="30"/>
      <c r="G84" s="30"/>
      <c r="H84" s="30"/>
      <c r="I84" s="30"/>
      <c r="J84" s="30" t="s">
        <v>2</v>
      </c>
      <c r="K84" s="30"/>
      <c r="L84" s="30"/>
    </row>
    <row r="85" spans="1:12" ht="12.75">
      <c r="A85" s="29"/>
      <c r="B85" s="29"/>
      <c r="C85" s="1">
        <v>1</v>
      </c>
      <c r="D85" s="1">
        <v>2</v>
      </c>
      <c r="E85" s="1">
        <v>3</v>
      </c>
      <c r="F85" s="1">
        <v>4</v>
      </c>
      <c r="G85" s="1">
        <v>5</v>
      </c>
      <c r="H85" s="1">
        <v>6</v>
      </c>
      <c r="I85" s="1">
        <v>7</v>
      </c>
      <c r="J85" s="1" t="s">
        <v>3</v>
      </c>
      <c r="K85" s="1" t="s">
        <v>4</v>
      </c>
      <c r="L85" s="1" t="s">
        <v>5</v>
      </c>
    </row>
    <row r="86" spans="1:12" ht="12.75">
      <c r="A86" s="28" t="s">
        <v>85</v>
      </c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</row>
    <row r="87" spans="1:12" ht="12.75">
      <c r="A87" s="2">
        <v>959332</v>
      </c>
      <c r="B87" t="s">
        <v>77</v>
      </c>
      <c r="C87" s="4"/>
      <c r="D87" s="4"/>
      <c r="E87" s="4"/>
      <c r="F87" s="4"/>
      <c r="G87" s="4"/>
      <c r="H87" s="4"/>
      <c r="I87" s="4"/>
      <c r="J87" s="2">
        <f aca="true" t="shared" si="19" ref="J87:J96">COUNTIF(C87:I87,"&gt;0")</f>
        <v>0</v>
      </c>
      <c r="K87" s="2">
        <f aca="true" t="shared" si="20" ref="K87:K96">SUM(C87:I87)</f>
        <v>0</v>
      </c>
      <c r="L87" s="5"/>
    </row>
    <row r="88" spans="1:12" ht="12.75">
      <c r="A88" s="2">
        <v>453676</v>
      </c>
      <c r="B88" t="s">
        <v>78</v>
      </c>
      <c r="C88" s="4">
        <v>211</v>
      </c>
      <c r="D88" s="4">
        <v>189</v>
      </c>
      <c r="E88" s="4">
        <v>180</v>
      </c>
      <c r="F88" s="4">
        <v>200</v>
      </c>
      <c r="G88" s="4">
        <v>185</v>
      </c>
      <c r="H88" s="4">
        <v>188</v>
      </c>
      <c r="I88" s="4">
        <v>204</v>
      </c>
      <c r="J88" s="2">
        <f t="shared" si="19"/>
        <v>7</v>
      </c>
      <c r="K88" s="2">
        <f t="shared" si="20"/>
        <v>1357</v>
      </c>
      <c r="L88" s="5">
        <f aca="true" t="shared" si="21" ref="L88:L93">AVERAGE(C88:I88)</f>
        <v>193.85714285714286</v>
      </c>
    </row>
    <row r="89" spans="1:12" ht="12.75">
      <c r="A89" s="2">
        <v>499935</v>
      </c>
      <c r="B89" s="6" t="s">
        <v>79</v>
      </c>
      <c r="C89" s="4">
        <v>172</v>
      </c>
      <c r="D89" s="4">
        <v>204</v>
      </c>
      <c r="E89" s="4">
        <v>189</v>
      </c>
      <c r="F89" s="4">
        <v>243</v>
      </c>
      <c r="G89" s="4">
        <v>199</v>
      </c>
      <c r="H89" s="4">
        <v>188</v>
      </c>
      <c r="I89" s="4">
        <v>245</v>
      </c>
      <c r="J89" s="2">
        <f t="shared" si="19"/>
        <v>7</v>
      </c>
      <c r="K89" s="2">
        <f t="shared" si="20"/>
        <v>1440</v>
      </c>
      <c r="L89" s="5">
        <f t="shared" si="21"/>
        <v>205.71428571428572</v>
      </c>
    </row>
    <row r="90" spans="1:12" ht="12.75">
      <c r="A90" s="2">
        <v>410101</v>
      </c>
      <c r="B90" s="6" t="s">
        <v>127</v>
      </c>
      <c r="C90" s="4">
        <v>203</v>
      </c>
      <c r="D90" s="4">
        <v>215</v>
      </c>
      <c r="E90" s="4">
        <v>210</v>
      </c>
      <c r="F90" s="4">
        <v>198</v>
      </c>
      <c r="G90" s="4">
        <v>179</v>
      </c>
      <c r="H90" s="4">
        <v>245</v>
      </c>
      <c r="I90" s="4">
        <v>216</v>
      </c>
      <c r="J90" s="2">
        <f t="shared" si="19"/>
        <v>7</v>
      </c>
      <c r="K90" s="2">
        <f t="shared" si="20"/>
        <v>1466</v>
      </c>
      <c r="L90" s="5">
        <f t="shared" si="21"/>
        <v>209.42857142857142</v>
      </c>
    </row>
    <row r="91" spans="1:12" ht="12.75">
      <c r="A91" s="2">
        <v>552682</v>
      </c>
      <c r="B91" s="6" t="s">
        <v>80</v>
      </c>
      <c r="C91" s="4">
        <v>191</v>
      </c>
      <c r="D91" s="4">
        <v>196</v>
      </c>
      <c r="E91" s="4">
        <v>225</v>
      </c>
      <c r="F91" s="4">
        <v>196</v>
      </c>
      <c r="G91" s="4">
        <v>218</v>
      </c>
      <c r="H91" s="4">
        <v>147</v>
      </c>
      <c r="I91" s="4">
        <v>172</v>
      </c>
      <c r="J91" s="2">
        <f t="shared" si="19"/>
        <v>7</v>
      </c>
      <c r="K91" s="2">
        <f t="shared" si="20"/>
        <v>1345</v>
      </c>
      <c r="L91" s="5">
        <f t="shared" si="21"/>
        <v>192.14285714285714</v>
      </c>
    </row>
    <row r="92" spans="1:12" ht="12.75">
      <c r="A92" s="2">
        <v>20214</v>
      </c>
      <c r="B92" s="6" t="s">
        <v>81</v>
      </c>
      <c r="C92" s="4"/>
      <c r="H92" s="4"/>
      <c r="I92" s="4"/>
      <c r="J92" s="2">
        <f t="shared" si="19"/>
        <v>0</v>
      </c>
      <c r="K92" s="2">
        <f t="shared" si="20"/>
        <v>0</v>
      </c>
      <c r="L92" s="5"/>
    </row>
    <row r="93" spans="1:12" ht="12.75">
      <c r="A93" s="2">
        <v>590053</v>
      </c>
      <c r="B93" s="6" t="s">
        <v>82</v>
      </c>
      <c r="C93" s="4">
        <v>300</v>
      </c>
      <c r="D93" s="4">
        <v>237</v>
      </c>
      <c r="E93" s="4">
        <v>243</v>
      </c>
      <c r="F93" s="4">
        <v>254</v>
      </c>
      <c r="G93" s="4">
        <v>217</v>
      </c>
      <c r="H93" s="4">
        <v>246</v>
      </c>
      <c r="I93" s="4">
        <v>201</v>
      </c>
      <c r="J93" s="2">
        <f t="shared" si="19"/>
        <v>7</v>
      </c>
      <c r="K93" s="2">
        <f t="shared" si="20"/>
        <v>1698</v>
      </c>
      <c r="L93" s="5">
        <f t="shared" si="21"/>
        <v>242.57142857142858</v>
      </c>
    </row>
    <row r="94" spans="1:12" ht="12.75">
      <c r="A94" s="2">
        <v>1195697</v>
      </c>
      <c r="B94" s="6" t="s">
        <v>126</v>
      </c>
      <c r="C94" s="4"/>
      <c r="D94" s="4"/>
      <c r="E94" s="4"/>
      <c r="F94" s="4"/>
      <c r="G94" s="4"/>
      <c r="H94" s="4"/>
      <c r="I94" s="4"/>
      <c r="J94" s="2">
        <f t="shared" si="19"/>
        <v>0</v>
      </c>
      <c r="K94" s="2">
        <f t="shared" si="20"/>
        <v>0</v>
      </c>
      <c r="L94" s="5"/>
    </row>
    <row r="95" spans="1:12" ht="12.75">
      <c r="A95" s="2">
        <v>239879</v>
      </c>
      <c r="B95" s="6" t="s">
        <v>83</v>
      </c>
      <c r="C95" s="4"/>
      <c r="D95" s="4"/>
      <c r="E95" s="4"/>
      <c r="F95" s="4"/>
      <c r="G95" s="4"/>
      <c r="H95" s="4"/>
      <c r="I95" s="4"/>
      <c r="J95" s="2">
        <f t="shared" si="19"/>
        <v>0</v>
      </c>
      <c r="K95" s="2">
        <f t="shared" si="20"/>
        <v>0</v>
      </c>
      <c r="L95" s="5"/>
    </row>
    <row r="96" spans="1:12" ht="12.75">
      <c r="A96" s="2">
        <v>881422</v>
      </c>
      <c r="B96" s="6" t="s">
        <v>84</v>
      </c>
      <c r="C96" s="4"/>
      <c r="D96" s="4"/>
      <c r="E96" s="4"/>
      <c r="F96" s="4"/>
      <c r="G96" s="4"/>
      <c r="H96" s="4"/>
      <c r="I96" s="4"/>
      <c r="J96" s="2">
        <f t="shared" si="19"/>
        <v>0</v>
      </c>
      <c r="K96" s="2">
        <f t="shared" si="20"/>
        <v>0</v>
      </c>
      <c r="L96" s="5"/>
    </row>
    <row r="97" spans="3:12" ht="12.75"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2:12" ht="12.75">
      <c r="B98" t="s">
        <v>7</v>
      </c>
      <c r="C98" s="7">
        <f aca="true" t="shared" si="22" ref="C98:J98">SUM(C87:C97)</f>
        <v>1077</v>
      </c>
      <c r="D98" s="7">
        <f t="shared" si="22"/>
        <v>1041</v>
      </c>
      <c r="E98" s="7">
        <f t="shared" si="22"/>
        <v>1047</v>
      </c>
      <c r="F98" s="7">
        <f t="shared" si="22"/>
        <v>1091</v>
      </c>
      <c r="G98" s="7">
        <f t="shared" si="22"/>
        <v>998</v>
      </c>
      <c r="H98" s="7">
        <f t="shared" si="22"/>
        <v>1014</v>
      </c>
      <c r="I98" s="7">
        <f t="shared" si="22"/>
        <v>1038</v>
      </c>
      <c r="J98" s="7">
        <f t="shared" si="22"/>
        <v>35</v>
      </c>
      <c r="K98" s="7">
        <f>SUM(C98:I98)</f>
        <v>7306</v>
      </c>
      <c r="L98" s="5">
        <f>AVERAGE(C98:I98)/5</f>
        <v>208.74285714285716</v>
      </c>
    </row>
    <row r="99" spans="2:12" ht="12.75">
      <c r="B99" t="s">
        <v>29</v>
      </c>
      <c r="C99" s="8">
        <v>1096</v>
      </c>
      <c r="D99" s="8">
        <v>1134</v>
      </c>
      <c r="E99" s="8">
        <v>1028</v>
      </c>
      <c r="F99" s="8">
        <v>926</v>
      </c>
      <c r="G99" s="8">
        <v>1040</v>
      </c>
      <c r="H99" s="8">
        <v>921</v>
      </c>
      <c r="I99" s="8">
        <v>1015</v>
      </c>
      <c r="J99" s="7"/>
      <c r="K99" s="8">
        <f>SUM(C99:I99)</f>
        <v>7160</v>
      </c>
      <c r="L99" s="5">
        <f>AVERAGE(C99:I99)/5</f>
        <v>204.57142857142858</v>
      </c>
    </row>
    <row r="100" spans="3:12" ht="12.75">
      <c r="C100" s="2">
        <f aca="true" t="shared" si="23" ref="C100:I100">IF(C98&gt;C99,2,0)</f>
        <v>0</v>
      </c>
      <c r="D100" s="2">
        <f t="shared" si="23"/>
        <v>0</v>
      </c>
      <c r="E100" s="2">
        <f t="shared" si="23"/>
        <v>2</v>
      </c>
      <c r="F100" s="2">
        <f t="shared" si="23"/>
        <v>2</v>
      </c>
      <c r="G100" s="2">
        <f t="shared" si="23"/>
        <v>0</v>
      </c>
      <c r="H100" s="2">
        <f t="shared" si="23"/>
        <v>2</v>
      </c>
      <c r="I100" s="2">
        <f t="shared" si="23"/>
        <v>2</v>
      </c>
      <c r="J100" s="7">
        <f>SUM(C100:I100)</f>
        <v>8</v>
      </c>
      <c r="K100" s="7"/>
      <c r="L100" s="5"/>
    </row>
    <row r="101" spans="1:12" ht="12.7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</row>
    <row r="102" spans="1:12" ht="12.75">
      <c r="A102" s="31" t="s">
        <v>26</v>
      </c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3"/>
    </row>
    <row r="103" spans="1:12" ht="12.75">
      <c r="A103" s="29" t="s">
        <v>0</v>
      </c>
      <c r="B103" s="29" t="s">
        <v>1</v>
      </c>
      <c r="C103" s="30" t="s">
        <v>6</v>
      </c>
      <c r="D103" s="30"/>
      <c r="E103" s="30"/>
      <c r="F103" s="30"/>
      <c r="G103" s="30"/>
      <c r="H103" s="30"/>
      <c r="I103" s="30"/>
      <c r="J103" s="30" t="s">
        <v>2</v>
      </c>
      <c r="K103" s="30"/>
      <c r="L103" s="30"/>
    </row>
    <row r="104" spans="1:12" ht="12.75">
      <c r="A104" s="29"/>
      <c r="B104" s="29"/>
      <c r="C104" s="1">
        <v>1</v>
      </c>
      <c r="D104" s="1">
        <v>2</v>
      </c>
      <c r="E104" s="1">
        <v>3</v>
      </c>
      <c r="F104" s="1">
        <v>4</v>
      </c>
      <c r="G104" s="1">
        <v>5</v>
      </c>
      <c r="H104" s="1">
        <v>6</v>
      </c>
      <c r="I104" s="1">
        <v>7</v>
      </c>
      <c r="J104" s="1" t="s">
        <v>3</v>
      </c>
      <c r="K104" s="1" t="s">
        <v>4</v>
      </c>
      <c r="L104" s="1" t="s">
        <v>5</v>
      </c>
    </row>
    <row r="105" spans="1:12" ht="12.75">
      <c r="A105" s="28" t="s">
        <v>85</v>
      </c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</row>
    <row r="106" spans="1:12" ht="12.75">
      <c r="A106" s="2">
        <v>959332</v>
      </c>
      <c r="B106" t="s">
        <v>77</v>
      </c>
      <c r="C106" s="4"/>
      <c r="D106" s="4"/>
      <c r="E106" s="4"/>
      <c r="F106" s="4">
        <v>235</v>
      </c>
      <c r="G106" s="4">
        <v>269</v>
      </c>
      <c r="H106" s="4">
        <v>214</v>
      </c>
      <c r="I106" s="4">
        <v>213</v>
      </c>
      <c r="J106" s="2">
        <f aca="true" t="shared" si="24" ref="J106:J115">COUNTIF(C106:I106,"&gt;0")</f>
        <v>4</v>
      </c>
      <c r="K106" s="2">
        <f aca="true" t="shared" si="25" ref="K106:K115">SUM(C106:I106)</f>
        <v>931</v>
      </c>
      <c r="L106" s="5">
        <f aca="true" t="shared" si="26" ref="L106:L113">AVERAGE(C106:I106)</f>
        <v>232.75</v>
      </c>
    </row>
    <row r="107" spans="1:12" ht="12.75">
      <c r="A107" s="2">
        <v>453676</v>
      </c>
      <c r="B107" t="s">
        <v>78</v>
      </c>
      <c r="C107" s="4">
        <v>222</v>
      </c>
      <c r="D107" s="4">
        <v>181</v>
      </c>
      <c r="E107" s="4">
        <v>216</v>
      </c>
      <c r="F107" s="4">
        <v>191</v>
      </c>
      <c r="G107" s="4">
        <v>172</v>
      </c>
      <c r="H107" s="4">
        <v>175</v>
      </c>
      <c r="I107" s="4">
        <v>194</v>
      </c>
      <c r="J107" s="2">
        <f t="shared" si="24"/>
        <v>7</v>
      </c>
      <c r="K107" s="2">
        <f t="shared" si="25"/>
        <v>1351</v>
      </c>
      <c r="L107" s="5">
        <f t="shared" si="26"/>
        <v>193</v>
      </c>
    </row>
    <row r="108" spans="1:12" ht="12.75">
      <c r="A108" s="2">
        <v>499935</v>
      </c>
      <c r="B108" s="6" t="s">
        <v>79</v>
      </c>
      <c r="C108" s="4">
        <v>227</v>
      </c>
      <c r="D108" s="4">
        <v>232</v>
      </c>
      <c r="E108" s="4">
        <v>222</v>
      </c>
      <c r="F108" s="4">
        <v>218</v>
      </c>
      <c r="G108" s="4">
        <v>225</v>
      </c>
      <c r="H108" s="4">
        <v>189</v>
      </c>
      <c r="I108" s="4">
        <v>247</v>
      </c>
      <c r="J108" s="2">
        <f t="shared" si="24"/>
        <v>7</v>
      </c>
      <c r="K108" s="2">
        <f t="shared" si="25"/>
        <v>1560</v>
      </c>
      <c r="L108" s="5">
        <f t="shared" si="26"/>
        <v>222.85714285714286</v>
      </c>
    </row>
    <row r="109" spans="1:12" ht="12.75">
      <c r="A109" s="2">
        <v>410101</v>
      </c>
      <c r="B109" s="6" t="s">
        <v>127</v>
      </c>
      <c r="C109" s="4">
        <v>225</v>
      </c>
      <c r="D109" s="4">
        <v>159</v>
      </c>
      <c r="E109" s="4">
        <v>170</v>
      </c>
      <c r="F109" s="4"/>
      <c r="G109" s="4">
        <v>149</v>
      </c>
      <c r="H109" s="4"/>
      <c r="I109" s="4"/>
      <c r="J109" s="2">
        <f t="shared" si="24"/>
        <v>4</v>
      </c>
      <c r="K109" s="2">
        <f t="shared" si="25"/>
        <v>703</v>
      </c>
      <c r="L109" s="5">
        <f t="shared" si="26"/>
        <v>175.75</v>
      </c>
    </row>
    <row r="110" spans="1:12" ht="12.75">
      <c r="A110" s="2">
        <v>552682</v>
      </c>
      <c r="B110" s="6" t="s">
        <v>80</v>
      </c>
      <c r="C110" s="4"/>
      <c r="D110" s="4"/>
      <c r="E110" s="4"/>
      <c r="F110" s="4"/>
      <c r="G110" s="4"/>
      <c r="H110" s="4"/>
      <c r="I110" s="4"/>
      <c r="J110" s="2">
        <f t="shared" si="24"/>
        <v>0</v>
      </c>
      <c r="K110" s="2">
        <f t="shared" si="25"/>
        <v>0</v>
      </c>
      <c r="L110" s="5"/>
    </row>
    <row r="111" spans="1:12" ht="12.75">
      <c r="A111" s="2">
        <v>20214</v>
      </c>
      <c r="B111" s="6" t="s">
        <v>81</v>
      </c>
      <c r="C111" s="4"/>
      <c r="H111" s="4"/>
      <c r="I111" s="4"/>
      <c r="J111" s="2">
        <f t="shared" si="24"/>
        <v>0</v>
      </c>
      <c r="K111" s="2">
        <f t="shared" si="25"/>
        <v>0</v>
      </c>
      <c r="L111" s="5"/>
    </row>
    <row r="112" spans="1:12" ht="12.75">
      <c r="A112" s="2">
        <v>590053</v>
      </c>
      <c r="B112" s="6" t="s">
        <v>82</v>
      </c>
      <c r="C112" s="4">
        <v>246</v>
      </c>
      <c r="D112" s="4">
        <v>236</v>
      </c>
      <c r="E112" s="4">
        <v>237</v>
      </c>
      <c r="F112" s="4">
        <v>205</v>
      </c>
      <c r="G112" s="4">
        <v>237</v>
      </c>
      <c r="H112" s="4">
        <v>225</v>
      </c>
      <c r="I112" s="4">
        <v>200</v>
      </c>
      <c r="J112" s="2">
        <f t="shared" si="24"/>
        <v>7</v>
      </c>
      <c r="K112" s="2">
        <f t="shared" si="25"/>
        <v>1586</v>
      </c>
      <c r="L112" s="5">
        <f t="shared" si="26"/>
        <v>226.57142857142858</v>
      </c>
    </row>
    <row r="113" spans="1:12" ht="12.75">
      <c r="A113" s="2">
        <v>1195697</v>
      </c>
      <c r="B113" s="6" t="s">
        <v>126</v>
      </c>
      <c r="C113" s="4">
        <v>249</v>
      </c>
      <c r="D113" s="4">
        <v>186</v>
      </c>
      <c r="E113" s="4">
        <v>188</v>
      </c>
      <c r="F113" s="4">
        <v>155</v>
      </c>
      <c r="G113" s="4"/>
      <c r="H113" s="4">
        <v>223</v>
      </c>
      <c r="I113" s="4">
        <v>204</v>
      </c>
      <c r="J113" s="2">
        <f t="shared" si="24"/>
        <v>6</v>
      </c>
      <c r="K113" s="2">
        <f t="shared" si="25"/>
        <v>1205</v>
      </c>
      <c r="L113" s="5">
        <f t="shared" si="26"/>
        <v>200.83333333333334</v>
      </c>
    </row>
    <row r="114" spans="1:12" ht="12.75">
      <c r="A114" s="2">
        <v>239879</v>
      </c>
      <c r="B114" s="6" t="s">
        <v>83</v>
      </c>
      <c r="C114" s="4"/>
      <c r="D114" s="4"/>
      <c r="E114" s="4"/>
      <c r="F114" s="4"/>
      <c r="G114" s="4"/>
      <c r="H114" s="4"/>
      <c r="I114" s="4"/>
      <c r="J114" s="2">
        <f t="shared" si="24"/>
        <v>0</v>
      </c>
      <c r="K114" s="2">
        <f t="shared" si="25"/>
        <v>0</v>
      </c>
      <c r="L114" s="5"/>
    </row>
    <row r="115" spans="1:12" ht="12.75">
      <c r="A115" s="2">
        <v>881422</v>
      </c>
      <c r="B115" s="6" t="s">
        <v>84</v>
      </c>
      <c r="C115" s="4"/>
      <c r="D115" s="4"/>
      <c r="E115" s="4"/>
      <c r="F115" s="4"/>
      <c r="G115" s="4"/>
      <c r="H115" s="4"/>
      <c r="I115" s="4"/>
      <c r="J115" s="2">
        <f t="shared" si="24"/>
        <v>0</v>
      </c>
      <c r="K115" s="2">
        <f t="shared" si="25"/>
        <v>0</v>
      </c>
      <c r="L115" s="5"/>
    </row>
    <row r="116" spans="3:12" ht="12.75"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2:12" ht="12.75">
      <c r="B117" t="s">
        <v>7</v>
      </c>
      <c r="C117" s="7">
        <f aca="true" t="shared" si="27" ref="C117:J117">SUM(C106:C116)</f>
        <v>1169</v>
      </c>
      <c r="D117" s="7">
        <f t="shared" si="27"/>
        <v>994</v>
      </c>
      <c r="E117" s="7">
        <f t="shared" si="27"/>
        <v>1033</v>
      </c>
      <c r="F117" s="7">
        <f t="shared" si="27"/>
        <v>1004</v>
      </c>
      <c r="G117" s="7">
        <f t="shared" si="27"/>
        <v>1052</v>
      </c>
      <c r="H117" s="7">
        <f t="shared" si="27"/>
        <v>1026</v>
      </c>
      <c r="I117" s="7">
        <f t="shared" si="27"/>
        <v>1058</v>
      </c>
      <c r="J117" s="7">
        <f t="shared" si="27"/>
        <v>35</v>
      </c>
      <c r="K117" s="7">
        <f>SUM(C117:I117)</f>
        <v>7336</v>
      </c>
      <c r="L117" s="5">
        <f>AVERAGE(C117:I117)/5</f>
        <v>209.6</v>
      </c>
    </row>
    <row r="118" spans="2:12" ht="12.75">
      <c r="B118" t="s">
        <v>29</v>
      </c>
      <c r="C118" s="8">
        <v>982</v>
      </c>
      <c r="D118" s="8">
        <v>902</v>
      </c>
      <c r="E118" s="8">
        <v>934</v>
      </c>
      <c r="F118" s="8">
        <v>1028</v>
      </c>
      <c r="G118" s="8">
        <v>1016</v>
      </c>
      <c r="H118" s="8">
        <v>1042</v>
      </c>
      <c r="I118" s="8">
        <v>968</v>
      </c>
      <c r="J118" s="7"/>
      <c r="K118" s="8">
        <f>SUM(C118:I118)</f>
        <v>6872</v>
      </c>
      <c r="L118" s="5">
        <f>AVERAGE(C118:I118)/5</f>
        <v>196.34285714285713</v>
      </c>
    </row>
    <row r="119" spans="3:12" ht="12.75">
      <c r="C119" s="2">
        <f aca="true" t="shared" si="28" ref="C119:I119">IF(C117&gt;C118,2,0)</f>
        <v>2</v>
      </c>
      <c r="D119" s="2">
        <f t="shared" si="28"/>
        <v>2</v>
      </c>
      <c r="E119" s="2">
        <f t="shared" si="28"/>
        <v>2</v>
      </c>
      <c r="F119" s="2">
        <f t="shared" si="28"/>
        <v>0</v>
      </c>
      <c r="G119" s="2">
        <f t="shared" si="28"/>
        <v>2</v>
      </c>
      <c r="H119" s="2">
        <f t="shared" si="28"/>
        <v>0</v>
      </c>
      <c r="I119" s="2">
        <f t="shared" si="28"/>
        <v>2</v>
      </c>
      <c r="J119" s="7">
        <f>SUM(C119:I119)</f>
        <v>10</v>
      </c>
      <c r="K119" s="7"/>
      <c r="L119" s="5"/>
    </row>
    <row r="120" spans="1:12" ht="12.7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</row>
    <row r="121" spans="1:12" ht="12.75">
      <c r="A121" s="31" t="s">
        <v>27</v>
      </c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3"/>
    </row>
    <row r="122" spans="1:12" ht="12.75">
      <c r="A122" s="29" t="s">
        <v>0</v>
      </c>
      <c r="B122" s="29" t="s">
        <v>1</v>
      </c>
      <c r="C122" s="30" t="s">
        <v>6</v>
      </c>
      <c r="D122" s="30"/>
      <c r="E122" s="30"/>
      <c r="F122" s="30"/>
      <c r="G122" s="30"/>
      <c r="H122" s="30"/>
      <c r="I122" s="30"/>
      <c r="J122" s="30" t="s">
        <v>2</v>
      </c>
      <c r="K122" s="30"/>
      <c r="L122" s="30"/>
    </row>
    <row r="123" spans="1:12" ht="12.75">
      <c r="A123" s="29"/>
      <c r="B123" s="29"/>
      <c r="C123" s="1">
        <v>1</v>
      </c>
      <c r="D123" s="1">
        <v>2</v>
      </c>
      <c r="E123" s="1">
        <v>3</v>
      </c>
      <c r="F123" s="1">
        <v>4</v>
      </c>
      <c r="G123" s="1">
        <v>5</v>
      </c>
      <c r="H123" s="1">
        <v>6</v>
      </c>
      <c r="I123" s="1">
        <v>7</v>
      </c>
      <c r="J123" s="1" t="s">
        <v>3</v>
      </c>
      <c r="K123" s="1" t="s">
        <v>4</v>
      </c>
      <c r="L123" s="1" t="s">
        <v>5</v>
      </c>
    </row>
    <row r="124" spans="1:12" ht="12.75">
      <c r="A124" s="28" t="s">
        <v>85</v>
      </c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</row>
    <row r="125" spans="1:12" ht="12.75">
      <c r="A125" s="2">
        <v>959332</v>
      </c>
      <c r="B125" t="s">
        <v>77</v>
      </c>
      <c r="C125" s="4"/>
      <c r="D125" s="4"/>
      <c r="E125" s="4"/>
      <c r="F125" s="4"/>
      <c r="G125" s="4"/>
      <c r="H125" s="4"/>
      <c r="I125" s="4"/>
      <c r="J125" s="2">
        <f aca="true" t="shared" si="29" ref="J125:J134">COUNTIF(C125:I125,"&gt;0")</f>
        <v>0</v>
      </c>
      <c r="K125" s="2">
        <f aca="true" t="shared" si="30" ref="K125:K134">SUM(C125:I125)</f>
        <v>0</v>
      </c>
      <c r="L125" s="5" t="e">
        <f aca="true" t="shared" si="31" ref="L125:L134">AVERAGE(C125:I125)</f>
        <v>#DIV/0!</v>
      </c>
    </row>
    <row r="126" spans="1:12" ht="12.75">
      <c r="A126" s="2">
        <v>453676</v>
      </c>
      <c r="B126" t="s">
        <v>78</v>
      </c>
      <c r="C126" s="4">
        <v>213</v>
      </c>
      <c r="D126" s="4">
        <v>169</v>
      </c>
      <c r="E126" s="4">
        <v>189</v>
      </c>
      <c r="F126" s="4">
        <v>188</v>
      </c>
      <c r="G126" s="4">
        <v>139</v>
      </c>
      <c r="H126" s="4">
        <v>178</v>
      </c>
      <c r="I126" s="4"/>
      <c r="J126" s="2">
        <f t="shared" si="29"/>
        <v>6</v>
      </c>
      <c r="K126" s="2">
        <f t="shared" si="30"/>
        <v>1076</v>
      </c>
      <c r="L126" s="5">
        <f t="shared" si="31"/>
        <v>179.33333333333334</v>
      </c>
    </row>
    <row r="127" spans="1:12" ht="12.75">
      <c r="A127" s="2">
        <v>499935</v>
      </c>
      <c r="B127" s="6" t="s">
        <v>79</v>
      </c>
      <c r="C127" s="4">
        <v>190</v>
      </c>
      <c r="D127" s="4">
        <v>244</v>
      </c>
      <c r="E127" s="4">
        <v>223</v>
      </c>
      <c r="F127" s="4">
        <v>226</v>
      </c>
      <c r="G127" s="4">
        <v>174</v>
      </c>
      <c r="H127" s="4">
        <v>199</v>
      </c>
      <c r="I127" s="4"/>
      <c r="J127" s="2">
        <f t="shared" si="29"/>
        <v>6</v>
      </c>
      <c r="K127" s="2">
        <f t="shared" si="30"/>
        <v>1256</v>
      </c>
      <c r="L127" s="5">
        <f t="shared" si="31"/>
        <v>209.33333333333334</v>
      </c>
    </row>
    <row r="128" spans="1:12" ht="12.75">
      <c r="A128" s="2">
        <v>410101</v>
      </c>
      <c r="B128" s="6" t="s">
        <v>127</v>
      </c>
      <c r="C128" s="4">
        <v>236</v>
      </c>
      <c r="D128" s="4">
        <v>178</v>
      </c>
      <c r="E128" s="4">
        <v>180</v>
      </c>
      <c r="F128" s="4">
        <v>170</v>
      </c>
      <c r="G128" s="4">
        <v>181</v>
      </c>
      <c r="H128" s="4">
        <v>171</v>
      </c>
      <c r="I128" s="4"/>
      <c r="J128" s="2">
        <f t="shared" si="29"/>
        <v>6</v>
      </c>
      <c r="K128" s="2">
        <f t="shared" si="30"/>
        <v>1116</v>
      </c>
      <c r="L128" s="5">
        <f t="shared" si="31"/>
        <v>186</v>
      </c>
    </row>
    <row r="129" spans="1:12" ht="12.75">
      <c r="A129" s="2">
        <v>552682</v>
      </c>
      <c r="B129" s="6" t="s">
        <v>80</v>
      </c>
      <c r="C129" s="4">
        <v>242</v>
      </c>
      <c r="D129" s="4">
        <v>201</v>
      </c>
      <c r="E129" s="4">
        <v>157</v>
      </c>
      <c r="F129" s="4">
        <v>257</v>
      </c>
      <c r="G129" s="4">
        <v>191</v>
      </c>
      <c r="H129" s="4">
        <v>215</v>
      </c>
      <c r="I129" s="4"/>
      <c r="J129" s="2">
        <f t="shared" si="29"/>
        <v>6</v>
      </c>
      <c r="K129" s="2">
        <f t="shared" si="30"/>
        <v>1263</v>
      </c>
      <c r="L129" s="5">
        <f t="shared" si="31"/>
        <v>210.5</v>
      </c>
    </row>
    <row r="130" spans="1:12" ht="12.75">
      <c r="A130" s="2">
        <v>20214</v>
      </c>
      <c r="B130" s="6" t="s">
        <v>81</v>
      </c>
      <c r="C130" s="4"/>
      <c r="H130" s="4"/>
      <c r="I130" s="4"/>
      <c r="J130" s="2">
        <f t="shared" si="29"/>
        <v>0</v>
      </c>
      <c r="K130" s="2">
        <f t="shared" si="30"/>
        <v>0</v>
      </c>
      <c r="L130" s="5" t="e">
        <f t="shared" si="31"/>
        <v>#DIV/0!</v>
      </c>
    </row>
    <row r="131" spans="1:12" ht="12.75">
      <c r="A131" s="2">
        <v>590053</v>
      </c>
      <c r="B131" s="6" t="s">
        <v>82</v>
      </c>
      <c r="C131" s="4">
        <v>220</v>
      </c>
      <c r="D131" s="4">
        <v>213</v>
      </c>
      <c r="E131" s="4">
        <v>225</v>
      </c>
      <c r="F131" s="4">
        <v>235</v>
      </c>
      <c r="G131" s="4">
        <v>231</v>
      </c>
      <c r="H131" s="4">
        <v>233</v>
      </c>
      <c r="I131" s="4"/>
      <c r="J131" s="2">
        <f t="shared" si="29"/>
        <v>6</v>
      </c>
      <c r="K131" s="2">
        <f t="shared" si="30"/>
        <v>1357</v>
      </c>
      <c r="L131" s="5">
        <f t="shared" si="31"/>
        <v>226.16666666666666</v>
      </c>
    </row>
    <row r="132" spans="1:12" ht="12.75">
      <c r="A132" s="2">
        <v>1195697</v>
      </c>
      <c r="B132" s="6" t="s">
        <v>126</v>
      </c>
      <c r="C132" s="4"/>
      <c r="D132" s="4"/>
      <c r="E132" s="4"/>
      <c r="F132" s="4"/>
      <c r="G132" s="4"/>
      <c r="H132" s="4"/>
      <c r="I132" s="4"/>
      <c r="J132" s="2">
        <f t="shared" si="29"/>
        <v>0</v>
      </c>
      <c r="K132" s="2">
        <f t="shared" si="30"/>
        <v>0</v>
      </c>
      <c r="L132" s="5" t="e">
        <f t="shared" si="31"/>
        <v>#DIV/0!</v>
      </c>
    </row>
    <row r="133" spans="1:12" ht="12.75">
      <c r="A133" s="2">
        <v>239879</v>
      </c>
      <c r="B133" s="6" t="s">
        <v>83</v>
      </c>
      <c r="C133" s="4"/>
      <c r="D133" s="4"/>
      <c r="E133" s="4"/>
      <c r="F133" s="4"/>
      <c r="G133" s="4"/>
      <c r="H133" s="4"/>
      <c r="I133" s="4"/>
      <c r="J133" s="2">
        <f t="shared" si="29"/>
        <v>0</v>
      </c>
      <c r="K133" s="2">
        <f t="shared" si="30"/>
        <v>0</v>
      </c>
      <c r="L133" s="5" t="e">
        <f t="shared" si="31"/>
        <v>#DIV/0!</v>
      </c>
    </row>
    <row r="134" spans="1:12" ht="12.75">
      <c r="A134" s="2">
        <v>881422</v>
      </c>
      <c r="B134" s="6" t="s">
        <v>84</v>
      </c>
      <c r="C134" s="4"/>
      <c r="D134" s="4"/>
      <c r="E134" s="4"/>
      <c r="F134" s="4"/>
      <c r="G134" s="4"/>
      <c r="H134" s="4"/>
      <c r="I134" s="4"/>
      <c r="J134" s="2">
        <f t="shared" si="29"/>
        <v>0</v>
      </c>
      <c r="K134" s="2">
        <f t="shared" si="30"/>
        <v>0</v>
      </c>
      <c r="L134" s="5" t="e">
        <f t="shared" si="31"/>
        <v>#DIV/0!</v>
      </c>
    </row>
    <row r="135" spans="3:12" ht="12.75"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2:12" ht="12.75">
      <c r="B136" t="s">
        <v>7</v>
      </c>
      <c r="C136" s="7">
        <f aca="true" t="shared" si="32" ref="C136:J136">SUM(C125:C135)</f>
        <v>1101</v>
      </c>
      <c r="D136" s="7">
        <f t="shared" si="32"/>
        <v>1005</v>
      </c>
      <c r="E136" s="7">
        <f t="shared" si="32"/>
        <v>974</v>
      </c>
      <c r="F136" s="7">
        <f t="shared" si="32"/>
        <v>1076</v>
      </c>
      <c r="G136" s="7">
        <f t="shared" si="32"/>
        <v>916</v>
      </c>
      <c r="H136" s="7">
        <f t="shared" si="32"/>
        <v>996</v>
      </c>
      <c r="I136" s="7">
        <f t="shared" si="32"/>
        <v>0</v>
      </c>
      <c r="J136" s="7">
        <f t="shared" si="32"/>
        <v>30</v>
      </c>
      <c r="K136" s="7">
        <f>SUM(C136:I136)</f>
        <v>6068</v>
      </c>
      <c r="L136" s="5">
        <f>AVERAGE(C136:I136)/5</f>
        <v>173.37142857142857</v>
      </c>
    </row>
    <row r="137" spans="2:12" ht="12.75">
      <c r="B137" t="s">
        <v>29</v>
      </c>
      <c r="C137" s="8">
        <v>1129</v>
      </c>
      <c r="D137" s="8">
        <v>973</v>
      </c>
      <c r="E137" s="8">
        <v>1108</v>
      </c>
      <c r="F137" s="8">
        <v>1016</v>
      </c>
      <c r="G137" s="8">
        <v>1107</v>
      </c>
      <c r="H137" s="8">
        <v>948</v>
      </c>
      <c r="I137" s="8">
        <v>0</v>
      </c>
      <c r="J137" s="7"/>
      <c r="K137" s="8">
        <f>SUM(C137:I137)</f>
        <v>6281</v>
      </c>
      <c r="L137" s="5">
        <f>AVERAGE(C137:I137)/5</f>
        <v>179.45714285714286</v>
      </c>
    </row>
    <row r="138" spans="3:12" ht="12.75">
      <c r="C138" s="2">
        <f aca="true" t="shared" si="33" ref="C138:I138">IF(C136&gt;C137,2,0)</f>
        <v>0</v>
      </c>
      <c r="D138" s="2">
        <f t="shared" si="33"/>
        <v>2</v>
      </c>
      <c r="E138" s="2">
        <f t="shared" si="33"/>
        <v>0</v>
      </c>
      <c r="F138" s="2">
        <f t="shared" si="33"/>
        <v>2</v>
      </c>
      <c r="G138" s="2">
        <f t="shared" si="33"/>
        <v>0</v>
      </c>
      <c r="H138" s="2">
        <f t="shared" si="33"/>
        <v>2</v>
      </c>
      <c r="I138" s="2">
        <f t="shared" si="33"/>
        <v>0</v>
      </c>
      <c r="J138" s="7">
        <f>SUM(C138:I138)</f>
        <v>6</v>
      </c>
      <c r="K138" s="7"/>
      <c r="L138" s="5"/>
    </row>
    <row r="139" spans="1:12" ht="12.7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</row>
    <row r="140" spans="1:12" ht="12.75">
      <c r="A140" s="31" t="s">
        <v>28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3"/>
    </row>
    <row r="141" spans="1:12" ht="12.75">
      <c r="A141" s="29" t="s">
        <v>0</v>
      </c>
      <c r="B141" s="29" t="s">
        <v>1</v>
      </c>
      <c r="C141" s="30" t="s">
        <v>6</v>
      </c>
      <c r="D141" s="30"/>
      <c r="E141" s="30"/>
      <c r="F141" s="30"/>
      <c r="G141" s="30"/>
      <c r="H141" s="30"/>
      <c r="I141" s="30"/>
      <c r="J141" s="30" t="s">
        <v>2</v>
      </c>
      <c r="K141" s="30"/>
      <c r="L141" s="30"/>
    </row>
    <row r="142" spans="1:12" ht="12.75">
      <c r="A142" s="29"/>
      <c r="B142" s="29"/>
      <c r="C142" s="1">
        <v>1</v>
      </c>
      <c r="D142" s="1">
        <v>2</v>
      </c>
      <c r="E142" s="1">
        <v>3</v>
      </c>
      <c r="F142" s="1">
        <v>4</v>
      </c>
      <c r="G142" s="1">
        <v>5</v>
      </c>
      <c r="H142" s="1">
        <v>6</v>
      </c>
      <c r="I142" s="1">
        <v>7</v>
      </c>
      <c r="J142" s="1" t="s">
        <v>3</v>
      </c>
      <c r="K142" s="1" t="s">
        <v>4</v>
      </c>
      <c r="L142" s="1" t="s">
        <v>5</v>
      </c>
    </row>
    <row r="143" spans="1:12" ht="12.75">
      <c r="A143" s="28" t="s">
        <v>85</v>
      </c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</row>
    <row r="144" spans="1:12" ht="12.75">
      <c r="A144" s="2">
        <v>959332</v>
      </c>
      <c r="B144" t="s">
        <v>77</v>
      </c>
      <c r="C144" s="4">
        <v>201</v>
      </c>
      <c r="D144" s="4">
        <v>191</v>
      </c>
      <c r="E144" s="4">
        <v>183</v>
      </c>
      <c r="F144" s="4">
        <v>177</v>
      </c>
      <c r="G144" s="4">
        <v>233</v>
      </c>
      <c r="H144" s="4">
        <v>213</v>
      </c>
      <c r="I144" s="4"/>
      <c r="J144" s="2">
        <f aca="true" t="shared" si="34" ref="J144:J153">COUNTIF(C144:I144,"&gt;0")</f>
        <v>6</v>
      </c>
      <c r="K144" s="2">
        <f aca="true" t="shared" si="35" ref="K144:K153">SUM(C144:I144)</f>
        <v>1198</v>
      </c>
      <c r="L144" s="5">
        <f aca="true" t="shared" si="36" ref="L144:L153">AVERAGE(C144:I144)</f>
        <v>199.66666666666666</v>
      </c>
    </row>
    <row r="145" spans="1:12" ht="12.75">
      <c r="A145" s="2">
        <v>453676</v>
      </c>
      <c r="B145" t="s">
        <v>78</v>
      </c>
      <c r="C145" s="4">
        <v>169</v>
      </c>
      <c r="D145" s="4">
        <v>185</v>
      </c>
      <c r="E145" s="4">
        <v>236</v>
      </c>
      <c r="F145" s="4">
        <v>224</v>
      </c>
      <c r="G145" s="4">
        <v>192</v>
      </c>
      <c r="H145" s="4">
        <v>151</v>
      </c>
      <c r="I145" s="4"/>
      <c r="J145" s="2">
        <f t="shared" si="34"/>
        <v>6</v>
      </c>
      <c r="K145" s="2">
        <f t="shared" si="35"/>
        <v>1157</v>
      </c>
      <c r="L145" s="5">
        <f t="shared" si="36"/>
        <v>192.83333333333334</v>
      </c>
    </row>
    <row r="146" spans="1:12" ht="12.75">
      <c r="A146" s="2">
        <v>499935</v>
      </c>
      <c r="B146" s="6" t="s">
        <v>79</v>
      </c>
      <c r="C146" s="4">
        <v>182</v>
      </c>
      <c r="D146" s="4">
        <v>206</v>
      </c>
      <c r="E146" s="4">
        <v>187</v>
      </c>
      <c r="F146" s="4">
        <v>234</v>
      </c>
      <c r="G146" s="4">
        <v>224</v>
      </c>
      <c r="H146" s="4">
        <v>173</v>
      </c>
      <c r="I146" s="4"/>
      <c r="J146" s="2">
        <f t="shared" si="34"/>
        <v>6</v>
      </c>
      <c r="K146" s="2">
        <f t="shared" si="35"/>
        <v>1206</v>
      </c>
      <c r="L146" s="5">
        <f t="shared" si="36"/>
        <v>201</v>
      </c>
    </row>
    <row r="147" spans="1:12" ht="12.75">
      <c r="A147" s="2">
        <v>410101</v>
      </c>
      <c r="B147" s="6" t="s">
        <v>127</v>
      </c>
      <c r="C147" s="4"/>
      <c r="D147" s="4"/>
      <c r="E147" s="4"/>
      <c r="F147" s="4"/>
      <c r="G147" s="4"/>
      <c r="H147" s="4"/>
      <c r="I147" s="4"/>
      <c r="J147" s="2">
        <f t="shared" si="34"/>
        <v>0</v>
      </c>
      <c r="K147" s="2">
        <f t="shared" si="35"/>
        <v>0</v>
      </c>
      <c r="L147" s="5" t="e">
        <f t="shared" si="36"/>
        <v>#DIV/0!</v>
      </c>
    </row>
    <row r="148" spans="1:12" ht="12.75">
      <c r="A148" s="2">
        <v>552682</v>
      </c>
      <c r="B148" s="6" t="s">
        <v>80</v>
      </c>
      <c r="C148" s="4"/>
      <c r="D148" s="4"/>
      <c r="E148" s="4"/>
      <c r="F148" s="4"/>
      <c r="G148" s="4"/>
      <c r="H148" s="4"/>
      <c r="I148" s="4"/>
      <c r="J148" s="2">
        <f t="shared" si="34"/>
        <v>0</v>
      </c>
      <c r="K148" s="2">
        <f t="shared" si="35"/>
        <v>0</v>
      </c>
      <c r="L148" s="5" t="e">
        <f t="shared" si="36"/>
        <v>#DIV/0!</v>
      </c>
    </row>
    <row r="149" spans="1:12" ht="12.75">
      <c r="A149" s="2">
        <v>20214</v>
      </c>
      <c r="B149" s="6" t="s">
        <v>81</v>
      </c>
      <c r="C149" s="4"/>
      <c r="H149" s="4"/>
      <c r="I149" s="4"/>
      <c r="J149" s="2">
        <f t="shared" si="34"/>
        <v>0</v>
      </c>
      <c r="K149" s="2">
        <f t="shared" si="35"/>
        <v>0</v>
      </c>
      <c r="L149" s="5" t="e">
        <f t="shared" si="36"/>
        <v>#DIV/0!</v>
      </c>
    </row>
    <row r="150" spans="1:12" ht="12.75">
      <c r="A150" s="2">
        <v>590053</v>
      </c>
      <c r="B150" s="6" t="s">
        <v>82</v>
      </c>
      <c r="C150" s="4">
        <v>202</v>
      </c>
      <c r="D150" s="4">
        <v>184</v>
      </c>
      <c r="E150" s="4">
        <v>187</v>
      </c>
      <c r="F150" s="4">
        <v>213</v>
      </c>
      <c r="G150" s="4">
        <v>182</v>
      </c>
      <c r="H150" s="4">
        <v>224</v>
      </c>
      <c r="I150" s="4"/>
      <c r="J150" s="2">
        <f t="shared" si="34"/>
        <v>6</v>
      </c>
      <c r="K150" s="2">
        <f t="shared" si="35"/>
        <v>1192</v>
      </c>
      <c r="L150" s="5">
        <f t="shared" si="36"/>
        <v>198.66666666666666</v>
      </c>
    </row>
    <row r="151" spans="1:12" ht="12.75">
      <c r="A151" s="2">
        <v>1195697</v>
      </c>
      <c r="B151" s="6" t="s">
        <v>126</v>
      </c>
      <c r="C151" s="4">
        <v>225</v>
      </c>
      <c r="D151" s="4">
        <v>152</v>
      </c>
      <c r="E151" s="4">
        <v>180</v>
      </c>
      <c r="F151" s="4">
        <v>225</v>
      </c>
      <c r="G151" s="4">
        <v>206</v>
      </c>
      <c r="H151" s="4">
        <v>181</v>
      </c>
      <c r="I151" s="4"/>
      <c r="J151" s="2">
        <f t="shared" si="34"/>
        <v>6</v>
      </c>
      <c r="K151" s="2">
        <f t="shared" si="35"/>
        <v>1169</v>
      </c>
      <c r="L151" s="5">
        <f t="shared" si="36"/>
        <v>194.83333333333334</v>
      </c>
    </row>
    <row r="152" spans="1:12" ht="12.75">
      <c r="A152" s="2">
        <v>239879</v>
      </c>
      <c r="B152" s="6" t="s">
        <v>83</v>
      </c>
      <c r="C152" s="4"/>
      <c r="D152" s="4"/>
      <c r="E152" s="4"/>
      <c r="F152" s="4"/>
      <c r="G152" s="4"/>
      <c r="H152" s="4"/>
      <c r="I152" s="4"/>
      <c r="J152" s="2">
        <f t="shared" si="34"/>
        <v>0</v>
      </c>
      <c r="K152" s="2">
        <f t="shared" si="35"/>
        <v>0</v>
      </c>
      <c r="L152" s="5" t="e">
        <f t="shared" si="36"/>
        <v>#DIV/0!</v>
      </c>
    </row>
    <row r="153" spans="1:12" ht="12.75">
      <c r="A153" s="2">
        <v>881422</v>
      </c>
      <c r="B153" s="6" t="s">
        <v>84</v>
      </c>
      <c r="C153" s="4"/>
      <c r="D153" s="4"/>
      <c r="E153" s="4"/>
      <c r="F153" s="4"/>
      <c r="G153" s="4"/>
      <c r="H153" s="4"/>
      <c r="I153" s="4"/>
      <c r="J153" s="2">
        <f t="shared" si="34"/>
        <v>0</v>
      </c>
      <c r="K153" s="2">
        <f t="shared" si="35"/>
        <v>0</v>
      </c>
      <c r="L153" s="5" t="e">
        <f t="shared" si="36"/>
        <v>#DIV/0!</v>
      </c>
    </row>
    <row r="154" spans="3:12" ht="12.75"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2:12" ht="12.75">
      <c r="B155" t="s">
        <v>7</v>
      </c>
      <c r="C155" s="7">
        <f aca="true" t="shared" si="37" ref="C155:J155">SUM(C144:C154)</f>
        <v>979</v>
      </c>
      <c r="D155" s="7">
        <f t="shared" si="37"/>
        <v>918</v>
      </c>
      <c r="E155" s="7">
        <f t="shared" si="37"/>
        <v>973</v>
      </c>
      <c r="F155" s="7">
        <f t="shared" si="37"/>
        <v>1073</v>
      </c>
      <c r="G155" s="7">
        <f t="shared" si="37"/>
        <v>1037</v>
      </c>
      <c r="H155" s="7">
        <f t="shared" si="37"/>
        <v>942</v>
      </c>
      <c r="I155" s="7">
        <f t="shared" si="37"/>
        <v>0</v>
      </c>
      <c r="J155" s="7">
        <f t="shared" si="37"/>
        <v>30</v>
      </c>
      <c r="K155" s="7">
        <f>SUM(C155:I155)</f>
        <v>5922</v>
      </c>
      <c r="L155" s="5">
        <f>AVERAGE(C155:I155)/5</f>
        <v>169.2</v>
      </c>
    </row>
    <row r="156" spans="2:12" ht="12.75">
      <c r="B156" t="s">
        <v>29</v>
      </c>
      <c r="C156" s="8">
        <v>951</v>
      </c>
      <c r="D156" s="8">
        <v>900</v>
      </c>
      <c r="E156" s="8">
        <v>949</v>
      </c>
      <c r="F156" s="8">
        <v>851</v>
      </c>
      <c r="G156" s="8">
        <v>969</v>
      </c>
      <c r="H156" s="8">
        <v>890</v>
      </c>
      <c r="I156" s="8">
        <v>0</v>
      </c>
      <c r="J156" s="7"/>
      <c r="K156" s="8">
        <f>SUM(C156:I156)</f>
        <v>5510</v>
      </c>
      <c r="L156" s="5">
        <f>AVERAGE(C156:I156)/5</f>
        <v>157.42857142857142</v>
      </c>
    </row>
    <row r="157" spans="3:12" ht="12.75">
      <c r="C157" s="2">
        <f aca="true" t="shared" si="38" ref="C157:I157">IF(C155&gt;C156,2,0)</f>
        <v>2</v>
      </c>
      <c r="D157" s="2">
        <f t="shared" si="38"/>
        <v>2</v>
      </c>
      <c r="E157" s="2">
        <f t="shared" si="38"/>
        <v>2</v>
      </c>
      <c r="F157" s="2">
        <f t="shared" si="38"/>
        <v>2</v>
      </c>
      <c r="G157" s="2">
        <f t="shared" si="38"/>
        <v>2</v>
      </c>
      <c r="H157" s="2">
        <f t="shared" si="38"/>
        <v>2</v>
      </c>
      <c r="I157" s="2">
        <f t="shared" si="38"/>
        <v>0</v>
      </c>
      <c r="J157" s="7">
        <f>SUM(C157:I157)</f>
        <v>12</v>
      </c>
      <c r="K157" s="7"/>
      <c r="L157" s="5"/>
    </row>
    <row r="158" spans="1:12" ht="12.75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</row>
  </sheetData>
  <mergeCells count="57">
    <mergeCell ref="A1:L1"/>
    <mergeCell ref="A2:L2"/>
    <mergeCell ref="A3:A4"/>
    <mergeCell ref="B3:B4"/>
    <mergeCell ref="C3:I3"/>
    <mergeCell ref="J3:L3"/>
    <mergeCell ref="A5:L5"/>
    <mergeCell ref="A23:L23"/>
    <mergeCell ref="A24:L24"/>
    <mergeCell ref="A25:A26"/>
    <mergeCell ref="B25:B26"/>
    <mergeCell ref="C25:I25"/>
    <mergeCell ref="J25:L25"/>
    <mergeCell ref="A27:L27"/>
    <mergeCell ref="A43:L43"/>
    <mergeCell ref="A44:L44"/>
    <mergeCell ref="A45:A46"/>
    <mergeCell ref="B45:B46"/>
    <mergeCell ref="C45:I45"/>
    <mergeCell ref="J45:L45"/>
    <mergeCell ref="A47:L47"/>
    <mergeCell ref="A63:L63"/>
    <mergeCell ref="A64:L64"/>
    <mergeCell ref="A65:A66"/>
    <mergeCell ref="B65:B66"/>
    <mergeCell ref="C65:I65"/>
    <mergeCell ref="J65:L65"/>
    <mergeCell ref="A67:L67"/>
    <mergeCell ref="A82:L82"/>
    <mergeCell ref="A83:L83"/>
    <mergeCell ref="A84:A85"/>
    <mergeCell ref="B84:B85"/>
    <mergeCell ref="C84:I84"/>
    <mergeCell ref="J84:L84"/>
    <mergeCell ref="A86:L86"/>
    <mergeCell ref="A101:L101"/>
    <mergeCell ref="A102:L102"/>
    <mergeCell ref="A103:A104"/>
    <mergeCell ref="B103:B104"/>
    <mergeCell ref="C103:I103"/>
    <mergeCell ref="J103:L103"/>
    <mergeCell ref="A105:L105"/>
    <mergeCell ref="A120:L120"/>
    <mergeCell ref="A121:L121"/>
    <mergeCell ref="A122:A123"/>
    <mergeCell ref="B122:B123"/>
    <mergeCell ref="C122:I122"/>
    <mergeCell ref="J122:L122"/>
    <mergeCell ref="A143:L143"/>
    <mergeCell ref="A158:L158"/>
    <mergeCell ref="A124:L124"/>
    <mergeCell ref="A139:L139"/>
    <mergeCell ref="A140:L140"/>
    <mergeCell ref="A141:A142"/>
    <mergeCell ref="B141:B142"/>
    <mergeCell ref="C141:I141"/>
    <mergeCell ref="J141:L14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58"/>
  <sheetViews>
    <sheetView workbookViewId="0" topLeftCell="A1">
      <selection activeCell="K20" activeCellId="7" sqref="K156 K137 K118 K99 K80 K60 K40 K20"/>
    </sheetView>
  </sheetViews>
  <sheetFormatPr defaultColWidth="9.140625" defaultRowHeight="12.75"/>
  <cols>
    <col min="2" max="2" width="18.7109375" style="0" bestFit="1" customWidth="1"/>
    <col min="3" max="3" width="10.7109375" style="0" bestFit="1" customWidth="1"/>
    <col min="14" max="14" width="12.421875" style="0" bestFit="1" customWidth="1"/>
    <col min="15" max="15" width="10.7109375" style="0" bestFit="1" customWidth="1"/>
  </cols>
  <sheetData>
    <row r="1" spans="1:12" ht="12.7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2.75">
      <c r="A2" s="31" t="s">
        <v>21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3"/>
    </row>
    <row r="3" spans="1:15" ht="12.75">
      <c r="A3" s="29" t="s">
        <v>0</v>
      </c>
      <c r="B3" s="29" t="s">
        <v>1</v>
      </c>
      <c r="C3" s="30" t="s">
        <v>6</v>
      </c>
      <c r="D3" s="30"/>
      <c r="E3" s="30"/>
      <c r="F3" s="30"/>
      <c r="G3" s="30"/>
      <c r="H3" s="30"/>
      <c r="I3" s="30"/>
      <c r="J3" s="30" t="s">
        <v>2</v>
      </c>
      <c r="K3" s="30"/>
      <c r="L3" s="30"/>
      <c r="O3" s="3"/>
    </row>
    <row r="4" spans="1:12" ht="12.75">
      <c r="A4" s="29"/>
      <c r="B4" s="29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>
        <v>6</v>
      </c>
      <c r="I4" s="1">
        <v>7</v>
      </c>
      <c r="J4" s="1" t="s">
        <v>3</v>
      </c>
      <c r="K4" s="1" t="s">
        <v>4</v>
      </c>
      <c r="L4" s="1" t="s">
        <v>5</v>
      </c>
    </row>
    <row r="5" spans="1:12" ht="12.75">
      <c r="A5" s="28" t="s">
        <v>33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</row>
    <row r="6" spans="1:12" ht="12.75">
      <c r="A6" s="2">
        <v>207438</v>
      </c>
      <c r="B6" t="s">
        <v>49</v>
      </c>
      <c r="C6" s="4">
        <v>172</v>
      </c>
      <c r="D6" s="4">
        <v>168</v>
      </c>
      <c r="E6" s="4"/>
      <c r="F6" s="4">
        <v>209</v>
      </c>
      <c r="G6" s="4">
        <v>158</v>
      </c>
      <c r="H6" s="4">
        <v>175</v>
      </c>
      <c r="I6" s="4">
        <v>277</v>
      </c>
      <c r="J6" s="2">
        <f aca="true" t="shared" si="0" ref="J6:J15">COUNTIF(C6:I6,"&gt;0")</f>
        <v>6</v>
      </c>
      <c r="K6" s="2">
        <f aca="true" t="shared" si="1" ref="K6:K15">SUM(C6:I6)</f>
        <v>1159</v>
      </c>
      <c r="L6" s="5">
        <f aca="true" t="shared" si="2" ref="L6:L15">AVERAGE(C6:I6)</f>
        <v>193.16666666666666</v>
      </c>
    </row>
    <row r="7" spans="1:12" ht="12.75">
      <c r="A7" s="2">
        <v>64491</v>
      </c>
      <c r="B7" t="s">
        <v>50</v>
      </c>
      <c r="C7" s="4"/>
      <c r="D7" s="4"/>
      <c r="E7" s="4"/>
      <c r="F7" s="4"/>
      <c r="G7" s="4">
        <v>203</v>
      </c>
      <c r="H7" s="4">
        <v>164</v>
      </c>
      <c r="I7" s="4">
        <v>154</v>
      </c>
      <c r="J7" s="2">
        <f t="shared" si="0"/>
        <v>3</v>
      </c>
      <c r="K7" s="2">
        <f t="shared" si="1"/>
        <v>521</v>
      </c>
      <c r="L7" s="5">
        <f t="shared" si="2"/>
        <v>173.66666666666666</v>
      </c>
    </row>
    <row r="8" spans="1:12" ht="12.75">
      <c r="A8" s="2">
        <v>685208</v>
      </c>
      <c r="B8" s="6" t="s">
        <v>51</v>
      </c>
      <c r="C8" s="4">
        <v>192</v>
      </c>
      <c r="D8" s="4">
        <v>185</v>
      </c>
      <c r="E8" s="4">
        <v>208</v>
      </c>
      <c r="F8" s="4">
        <v>150</v>
      </c>
      <c r="G8" s="4"/>
      <c r="H8" s="4">
        <v>200</v>
      </c>
      <c r="I8" s="4">
        <v>164</v>
      </c>
      <c r="J8" s="2">
        <f t="shared" si="0"/>
        <v>6</v>
      </c>
      <c r="K8" s="2">
        <f t="shared" si="1"/>
        <v>1099</v>
      </c>
      <c r="L8" s="5">
        <f t="shared" si="2"/>
        <v>183.16666666666666</v>
      </c>
    </row>
    <row r="9" spans="1:12" ht="12.75">
      <c r="A9" s="2">
        <v>644382</v>
      </c>
      <c r="B9" s="6" t="s">
        <v>52</v>
      </c>
      <c r="C9" s="4"/>
      <c r="D9" s="4"/>
      <c r="E9" s="4"/>
      <c r="F9" s="4"/>
      <c r="G9" s="4"/>
      <c r="H9" s="4"/>
      <c r="I9" s="4"/>
      <c r="J9" s="2">
        <f t="shared" si="0"/>
        <v>0</v>
      </c>
      <c r="K9" s="2">
        <f t="shared" si="1"/>
        <v>0</v>
      </c>
      <c r="L9" s="5"/>
    </row>
    <row r="10" spans="1:12" ht="12.75">
      <c r="A10" s="2">
        <v>65811</v>
      </c>
      <c r="B10" s="6" t="s">
        <v>53</v>
      </c>
      <c r="C10" s="4"/>
      <c r="D10" s="4"/>
      <c r="E10" s="4"/>
      <c r="F10" s="4"/>
      <c r="G10" s="4"/>
      <c r="H10" s="4"/>
      <c r="I10" s="4"/>
      <c r="J10" s="2">
        <f t="shared" si="0"/>
        <v>0</v>
      </c>
      <c r="K10" s="2">
        <f t="shared" si="1"/>
        <v>0</v>
      </c>
      <c r="L10" s="5"/>
    </row>
    <row r="11" spans="1:12" ht="12.75">
      <c r="A11" s="2">
        <v>529036</v>
      </c>
      <c r="B11" s="6" t="s">
        <v>54</v>
      </c>
      <c r="C11" s="4">
        <v>177</v>
      </c>
      <c r="D11">
        <v>223</v>
      </c>
      <c r="E11">
        <v>176</v>
      </c>
      <c r="F11">
        <v>193</v>
      </c>
      <c r="G11">
        <v>143</v>
      </c>
      <c r="H11" s="4"/>
      <c r="I11" s="4"/>
      <c r="J11" s="2">
        <f t="shared" si="0"/>
        <v>5</v>
      </c>
      <c r="K11" s="2">
        <f t="shared" si="1"/>
        <v>912</v>
      </c>
      <c r="L11" s="5">
        <f t="shared" si="2"/>
        <v>182.4</v>
      </c>
    </row>
    <row r="12" spans="1:12" ht="12.75">
      <c r="A12" s="2">
        <v>842451</v>
      </c>
      <c r="B12" s="6" t="s">
        <v>55</v>
      </c>
      <c r="C12" s="4"/>
      <c r="D12" s="4"/>
      <c r="E12" s="4">
        <v>221</v>
      </c>
      <c r="F12" s="4">
        <v>214</v>
      </c>
      <c r="G12" s="4">
        <v>224</v>
      </c>
      <c r="H12" s="4">
        <v>223</v>
      </c>
      <c r="I12" s="4">
        <v>209</v>
      </c>
      <c r="J12" s="2">
        <f t="shared" si="0"/>
        <v>5</v>
      </c>
      <c r="K12" s="2">
        <f t="shared" si="1"/>
        <v>1091</v>
      </c>
      <c r="L12" s="5">
        <f t="shared" si="2"/>
        <v>218.2</v>
      </c>
    </row>
    <row r="13" spans="1:12" ht="12.75">
      <c r="A13" s="2">
        <v>66192</v>
      </c>
      <c r="B13" s="6" t="s">
        <v>56</v>
      </c>
      <c r="C13" s="4">
        <v>185</v>
      </c>
      <c r="D13" s="4">
        <v>188</v>
      </c>
      <c r="E13" s="4">
        <v>179</v>
      </c>
      <c r="F13" s="4">
        <v>174</v>
      </c>
      <c r="G13" s="4">
        <v>190</v>
      </c>
      <c r="H13" s="4">
        <v>201</v>
      </c>
      <c r="I13" s="4">
        <v>168</v>
      </c>
      <c r="J13" s="2">
        <f t="shared" si="0"/>
        <v>7</v>
      </c>
      <c r="K13" s="2">
        <f t="shared" si="1"/>
        <v>1285</v>
      </c>
      <c r="L13" s="5">
        <f t="shared" si="2"/>
        <v>183.57142857142858</v>
      </c>
    </row>
    <row r="14" spans="1:12" ht="12.75">
      <c r="A14" s="2">
        <v>594075</v>
      </c>
      <c r="B14" s="6" t="s">
        <v>57</v>
      </c>
      <c r="C14" s="4"/>
      <c r="D14" s="4"/>
      <c r="E14" s="4"/>
      <c r="F14" s="4"/>
      <c r="G14" s="4"/>
      <c r="H14" s="4"/>
      <c r="I14" s="4"/>
      <c r="J14" s="2">
        <f t="shared" si="0"/>
        <v>0</v>
      </c>
      <c r="K14" s="2">
        <f t="shared" si="1"/>
        <v>0</v>
      </c>
      <c r="L14" s="5"/>
    </row>
    <row r="15" spans="1:12" ht="12.75">
      <c r="A15" s="2">
        <v>1098454</v>
      </c>
      <c r="B15" s="6" t="s">
        <v>58</v>
      </c>
      <c r="C15" s="4">
        <v>170</v>
      </c>
      <c r="D15" s="4">
        <v>190</v>
      </c>
      <c r="E15" s="4">
        <v>142</v>
      </c>
      <c r="F15" s="4"/>
      <c r="G15" s="4"/>
      <c r="H15" s="4"/>
      <c r="I15" s="4"/>
      <c r="J15" s="2">
        <f t="shared" si="0"/>
        <v>3</v>
      </c>
      <c r="K15" s="2">
        <f t="shared" si="1"/>
        <v>502</v>
      </c>
      <c r="L15" s="5">
        <f t="shared" si="2"/>
        <v>167.33333333333334</v>
      </c>
    </row>
    <row r="16" spans="3:12" ht="12.75"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2:12" ht="12.75">
      <c r="B17" t="s">
        <v>7</v>
      </c>
      <c r="C17" s="7">
        <f aca="true" t="shared" si="3" ref="C17:J17">SUM(C6:C16)</f>
        <v>896</v>
      </c>
      <c r="D17" s="7">
        <f t="shared" si="3"/>
        <v>954</v>
      </c>
      <c r="E17" s="7">
        <f t="shared" si="3"/>
        <v>926</v>
      </c>
      <c r="F17" s="7">
        <f t="shared" si="3"/>
        <v>940</v>
      </c>
      <c r="G17" s="7">
        <f t="shared" si="3"/>
        <v>918</v>
      </c>
      <c r="H17" s="7">
        <f t="shared" si="3"/>
        <v>963</v>
      </c>
      <c r="I17" s="7">
        <f t="shared" si="3"/>
        <v>972</v>
      </c>
      <c r="J17" s="7">
        <f t="shared" si="3"/>
        <v>35</v>
      </c>
      <c r="K17" s="7">
        <f>SUM(C17:I17)</f>
        <v>6569</v>
      </c>
      <c r="L17" s="5">
        <f>AVERAGE(C17:I17)/5</f>
        <v>187.68571428571428</v>
      </c>
    </row>
    <row r="18" spans="2:12" ht="12.75" hidden="1">
      <c r="B18" t="s">
        <v>8</v>
      </c>
      <c r="C18" s="4"/>
      <c r="D18" s="4"/>
      <c r="E18" s="4"/>
      <c r="F18" s="4"/>
      <c r="G18" s="4"/>
      <c r="H18" s="4"/>
      <c r="I18" s="4"/>
      <c r="J18" s="2"/>
      <c r="K18" s="8">
        <f>SUM(C18:I18)</f>
        <v>0</v>
      </c>
      <c r="L18" s="5" t="e">
        <f>AVERAGE(C18:I18)/5</f>
        <v>#DIV/0!</v>
      </c>
    </row>
    <row r="19" spans="2:12" ht="13.5" customHeight="1" hidden="1">
      <c r="B19" t="s">
        <v>9</v>
      </c>
      <c r="C19" s="2">
        <v>0</v>
      </c>
      <c r="D19" s="2">
        <v>0</v>
      </c>
      <c r="E19" s="2">
        <v>0</v>
      </c>
      <c r="F19" s="2">
        <v>2</v>
      </c>
      <c r="G19" s="2">
        <v>2</v>
      </c>
      <c r="H19" s="2">
        <v>0</v>
      </c>
      <c r="I19" s="2">
        <v>0</v>
      </c>
      <c r="J19" s="2"/>
      <c r="K19" s="8">
        <f>SUM(C19:I19)</f>
        <v>4</v>
      </c>
      <c r="L19" s="2"/>
    </row>
    <row r="20" spans="2:12" ht="13.5" customHeight="1">
      <c r="B20" t="s">
        <v>29</v>
      </c>
      <c r="C20" s="2">
        <v>968</v>
      </c>
      <c r="D20" s="2">
        <v>1032</v>
      </c>
      <c r="E20" s="2">
        <v>950</v>
      </c>
      <c r="F20" s="2">
        <v>920</v>
      </c>
      <c r="G20" s="2">
        <v>893</v>
      </c>
      <c r="H20" s="2">
        <v>954</v>
      </c>
      <c r="I20" s="2">
        <v>1007</v>
      </c>
      <c r="J20" s="2"/>
      <c r="K20" s="8">
        <f>SUM(C20:I20)</f>
        <v>6724</v>
      </c>
      <c r="L20" s="5">
        <f>AVERAGE(C20:I20)/5</f>
        <v>192.1142857142857</v>
      </c>
    </row>
    <row r="21" spans="3:12" ht="13.5" customHeight="1">
      <c r="C21" s="2">
        <f>IF(C17&gt;C20,2,0)</f>
        <v>0</v>
      </c>
      <c r="D21" s="2">
        <f aca="true" t="shared" si="4" ref="D21:I21">IF(D17&gt;D20,2,0)</f>
        <v>0</v>
      </c>
      <c r="E21" s="2">
        <f t="shared" si="4"/>
        <v>0</v>
      </c>
      <c r="F21" s="2">
        <f t="shared" si="4"/>
        <v>2</v>
      </c>
      <c r="G21" s="2">
        <f t="shared" si="4"/>
        <v>2</v>
      </c>
      <c r="H21" s="2">
        <f t="shared" si="4"/>
        <v>2</v>
      </c>
      <c r="I21" s="2">
        <f t="shared" si="4"/>
        <v>0</v>
      </c>
      <c r="J21" s="7">
        <f>SUM(C21:I21)</f>
        <v>6</v>
      </c>
      <c r="K21" s="8"/>
      <c r="L21" s="2"/>
    </row>
    <row r="22" spans="3:12" ht="13.5" customHeight="1">
      <c r="C22" s="2" t="s">
        <v>34</v>
      </c>
      <c r="D22" s="2" t="s">
        <v>93</v>
      </c>
      <c r="E22" s="2" t="s">
        <v>94</v>
      </c>
      <c r="F22" s="2" t="s">
        <v>35</v>
      </c>
      <c r="G22" s="2" t="s">
        <v>30</v>
      </c>
      <c r="H22" s="2" t="s">
        <v>95</v>
      </c>
      <c r="I22" s="2" t="s">
        <v>31</v>
      </c>
      <c r="J22" s="7"/>
      <c r="K22" s="8"/>
      <c r="L22" s="2"/>
    </row>
    <row r="23" spans="1:12" ht="12.7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</row>
    <row r="24" spans="1:12" ht="12.75">
      <c r="A24" s="31" t="s">
        <v>22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3"/>
    </row>
    <row r="25" spans="1:12" ht="12.75">
      <c r="A25" s="29" t="s">
        <v>0</v>
      </c>
      <c r="B25" s="29" t="s">
        <v>1</v>
      </c>
      <c r="C25" s="30" t="s">
        <v>6</v>
      </c>
      <c r="D25" s="30"/>
      <c r="E25" s="30"/>
      <c r="F25" s="30"/>
      <c r="G25" s="30"/>
      <c r="H25" s="30"/>
      <c r="I25" s="30"/>
      <c r="J25" s="30" t="s">
        <v>2</v>
      </c>
      <c r="K25" s="30"/>
      <c r="L25" s="30"/>
    </row>
    <row r="26" spans="1:12" ht="12.75">
      <c r="A26" s="29"/>
      <c r="B26" s="29"/>
      <c r="C26" s="1">
        <v>1</v>
      </c>
      <c r="D26" s="1">
        <v>2</v>
      </c>
      <c r="E26" s="1">
        <v>3</v>
      </c>
      <c r="F26" s="1">
        <v>4</v>
      </c>
      <c r="G26" s="1">
        <v>5</v>
      </c>
      <c r="H26" s="1">
        <v>6</v>
      </c>
      <c r="I26" s="1">
        <v>7</v>
      </c>
      <c r="J26" s="1" t="s">
        <v>3</v>
      </c>
      <c r="K26" s="1" t="s">
        <v>4</v>
      </c>
      <c r="L26" s="1" t="s">
        <v>5</v>
      </c>
    </row>
    <row r="27" spans="1:12" ht="12.75">
      <c r="A27" s="28" t="s">
        <v>33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</row>
    <row r="28" spans="1:12" ht="12.75">
      <c r="A28" s="2">
        <v>207438</v>
      </c>
      <c r="B28" t="s">
        <v>49</v>
      </c>
      <c r="C28" s="4">
        <v>211</v>
      </c>
      <c r="D28" s="4">
        <v>223</v>
      </c>
      <c r="E28" s="4">
        <v>236</v>
      </c>
      <c r="F28" s="4">
        <v>248</v>
      </c>
      <c r="G28" s="4">
        <v>183</v>
      </c>
      <c r="H28" s="4">
        <v>202</v>
      </c>
      <c r="I28" s="4">
        <v>182</v>
      </c>
      <c r="J28" s="2">
        <f aca="true" t="shared" si="5" ref="J28:J37">COUNTIF(C28:I28,"&gt;0")</f>
        <v>7</v>
      </c>
      <c r="K28" s="2">
        <f aca="true" t="shared" si="6" ref="K28:K37">SUM(C28:I28)</f>
        <v>1485</v>
      </c>
      <c r="L28" s="5">
        <f aca="true" t="shared" si="7" ref="L28:L35">AVERAGE(C28:I28)</f>
        <v>212.14285714285714</v>
      </c>
    </row>
    <row r="29" spans="1:12" ht="12.75">
      <c r="A29" s="2">
        <v>64491</v>
      </c>
      <c r="B29" t="s">
        <v>50</v>
      </c>
      <c r="C29" s="4"/>
      <c r="D29" s="4"/>
      <c r="E29" s="4"/>
      <c r="F29" s="4"/>
      <c r="G29" s="4"/>
      <c r="H29" s="4"/>
      <c r="I29" s="4"/>
      <c r="J29" s="2">
        <f t="shared" si="5"/>
        <v>0</v>
      </c>
      <c r="K29" s="2">
        <f t="shared" si="6"/>
        <v>0</v>
      </c>
      <c r="L29" s="5">
        <v>0</v>
      </c>
    </row>
    <row r="30" spans="1:12" ht="12.75">
      <c r="A30" s="2">
        <v>685208</v>
      </c>
      <c r="B30" s="6" t="s">
        <v>51</v>
      </c>
      <c r="C30" s="4">
        <v>161</v>
      </c>
      <c r="D30" s="4">
        <v>191</v>
      </c>
      <c r="E30" s="4">
        <v>195</v>
      </c>
      <c r="F30" s="4">
        <v>201</v>
      </c>
      <c r="G30" s="4">
        <v>198</v>
      </c>
      <c r="H30" s="4">
        <v>181</v>
      </c>
      <c r="I30" s="4">
        <v>180</v>
      </c>
      <c r="J30" s="2">
        <f t="shared" si="5"/>
        <v>7</v>
      </c>
      <c r="K30" s="2">
        <f t="shared" si="6"/>
        <v>1307</v>
      </c>
      <c r="L30" s="5">
        <f t="shared" si="7"/>
        <v>186.71428571428572</v>
      </c>
    </row>
    <row r="31" spans="1:12" ht="12.75">
      <c r="A31" s="2">
        <v>644382</v>
      </c>
      <c r="B31" s="6" t="s">
        <v>52</v>
      </c>
      <c r="C31" s="4"/>
      <c r="D31" s="4"/>
      <c r="E31" s="4">
        <v>170</v>
      </c>
      <c r="F31" s="4">
        <v>169</v>
      </c>
      <c r="G31" s="4">
        <v>156</v>
      </c>
      <c r="H31" s="4"/>
      <c r="I31" s="4"/>
      <c r="J31" s="2">
        <f t="shared" si="5"/>
        <v>3</v>
      </c>
      <c r="K31" s="2">
        <f t="shared" si="6"/>
        <v>495</v>
      </c>
      <c r="L31" s="5">
        <f t="shared" si="7"/>
        <v>165</v>
      </c>
    </row>
    <row r="32" spans="1:12" ht="12.75">
      <c r="A32" s="2">
        <v>65811</v>
      </c>
      <c r="B32" s="6" t="s">
        <v>53</v>
      </c>
      <c r="C32" s="4">
        <v>244</v>
      </c>
      <c r="D32" s="4">
        <v>259</v>
      </c>
      <c r="E32" s="4">
        <v>184</v>
      </c>
      <c r="F32" s="4">
        <v>190</v>
      </c>
      <c r="G32" s="4">
        <v>153</v>
      </c>
      <c r="H32" s="4"/>
      <c r="I32" s="4">
        <v>154</v>
      </c>
      <c r="J32" s="2">
        <f t="shared" si="5"/>
        <v>6</v>
      </c>
      <c r="K32" s="2">
        <f t="shared" si="6"/>
        <v>1184</v>
      </c>
      <c r="L32" s="5">
        <f t="shared" si="7"/>
        <v>197.33333333333334</v>
      </c>
    </row>
    <row r="33" spans="1:12" ht="12.75">
      <c r="A33" s="2">
        <v>529036</v>
      </c>
      <c r="B33" s="6" t="s">
        <v>54</v>
      </c>
      <c r="C33" s="4">
        <v>172</v>
      </c>
      <c r="D33" s="4">
        <v>147</v>
      </c>
      <c r="H33" s="4">
        <v>151</v>
      </c>
      <c r="I33" s="4"/>
      <c r="J33" s="2">
        <f t="shared" si="5"/>
        <v>3</v>
      </c>
      <c r="K33" s="2">
        <f t="shared" si="6"/>
        <v>470</v>
      </c>
      <c r="L33" s="5">
        <f t="shared" si="7"/>
        <v>156.66666666666666</v>
      </c>
    </row>
    <row r="34" spans="1:12" ht="12.75">
      <c r="A34" s="2">
        <v>842451</v>
      </c>
      <c r="B34" s="6" t="s">
        <v>55</v>
      </c>
      <c r="C34" s="4">
        <v>197</v>
      </c>
      <c r="D34" s="4">
        <v>175</v>
      </c>
      <c r="E34" s="4">
        <v>253</v>
      </c>
      <c r="F34" s="4">
        <v>171</v>
      </c>
      <c r="G34" s="4"/>
      <c r="H34" s="4">
        <v>200</v>
      </c>
      <c r="I34" s="4">
        <v>216</v>
      </c>
      <c r="J34" s="2">
        <f t="shared" si="5"/>
        <v>6</v>
      </c>
      <c r="K34" s="2">
        <f t="shared" si="6"/>
        <v>1212</v>
      </c>
      <c r="L34" s="5">
        <f t="shared" si="7"/>
        <v>202</v>
      </c>
    </row>
    <row r="35" spans="1:12" ht="12.75">
      <c r="A35" s="2">
        <v>66192</v>
      </c>
      <c r="B35" s="6" t="s">
        <v>56</v>
      </c>
      <c r="C35" s="4"/>
      <c r="D35" s="4"/>
      <c r="E35" s="4"/>
      <c r="F35" s="4"/>
      <c r="G35" s="4">
        <v>177</v>
      </c>
      <c r="H35" s="4">
        <v>188</v>
      </c>
      <c r="I35" s="4">
        <v>170</v>
      </c>
      <c r="J35" s="2">
        <f t="shared" si="5"/>
        <v>3</v>
      </c>
      <c r="K35" s="2">
        <f t="shared" si="6"/>
        <v>535</v>
      </c>
      <c r="L35" s="5">
        <f t="shared" si="7"/>
        <v>178.33333333333334</v>
      </c>
    </row>
    <row r="36" spans="1:12" ht="12.75">
      <c r="A36" s="2">
        <v>594075</v>
      </c>
      <c r="B36" s="6" t="s">
        <v>57</v>
      </c>
      <c r="C36" s="4"/>
      <c r="D36" s="4"/>
      <c r="E36" s="4"/>
      <c r="F36" s="4"/>
      <c r="G36" s="4"/>
      <c r="H36" s="4"/>
      <c r="I36" s="4"/>
      <c r="J36" s="2">
        <f t="shared" si="5"/>
        <v>0</v>
      </c>
      <c r="K36" s="2">
        <f t="shared" si="6"/>
        <v>0</v>
      </c>
      <c r="L36" s="5">
        <v>0</v>
      </c>
    </row>
    <row r="37" spans="1:12" ht="12.75">
      <c r="A37" s="2">
        <v>1098454</v>
      </c>
      <c r="B37" s="6" t="s">
        <v>58</v>
      </c>
      <c r="C37" s="4"/>
      <c r="D37" s="4"/>
      <c r="E37" s="4"/>
      <c r="F37" s="4"/>
      <c r="G37" s="4"/>
      <c r="H37" s="4"/>
      <c r="I37" s="4"/>
      <c r="J37" s="2">
        <f t="shared" si="5"/>
        <v>0</v>
      </c>
      <c r="K37" s="2">
        <f t="shared" si="6"/>
        <v>0</v>
      </c>
      <c r="L37" s="5">
        <v>0</v>
      </c>
    </row>
    <row r="38" spans="3:12" ht="12.75"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2:12" ht="12.75">
      <c r="B39" t="s">
        <v>7</v>
      </c>
      <c r="C39" s="7">
        <f aca="true" t="shared" si="8" ref="C39:J39">SUM(C28:C38)</f>
        <v>985</v>
      </c>
      <c r="D39" s="7">
        <f t="shared" si="8"/>
        <v>995</v>
      </c>
      <c r="E39" s="7">
        <f t="shared" si="8"/>
        <v>1038</v>
      </c>
      <c r="F39" s="7">
        <f t="shared" si="8"/>
        <v>979</v>
      </c>
      <c r="G39" s="7">
        <f t="shared" si="8"/>
        <v>867</v>
      </c>
      <c r="H39" s="7">
        <f t="shared" si="8"/>
        <v>922</v>
      </c>
      <c r="I39" s="7">
        <f t="shared" si="8"/>
        <v>902</v>
      </c>
      <c r="J39" s="7">
        <f t="shared" si="8"/>
        <v>35</v>
      </c>
      <c r="K39" s="7">
        <f>SUM(C39:I39)</f>
        <v>6688</v>
      </c>
      <c r="L39" s="5">
        <f>AVERAGE(C39:I39)/5</f>
        <v>191.0857142857143</v>
      </c>
    </row>
    <row r="40" spans="2:12" ht="12.75">
      <c r="B40" t="s">
        <v>29</v>
      </c>
      <c r="C40" s="8">
        <v>852</v>
      </c>
      <c r="D40" s="8">
        <v>974</v>
      </c>
      <c r="E40" s="8">
        <v>1040</v>
      </c>
      <c r="F40" s="8">
        <v>1005</v>
      </c>
      <c r="G40" s="8">
        <v>928</v>
      </c>
      <c r="H40" s="8">
        <v>1022</v>
      </c>
      <c r="I40" s="8">
        <v>964</v>
      </c>
      <c r="J40" s="7"/>
      <c r="K40" s="8">
        <f>SUM(C40:I40)</f>
        <v>6785</v>
      </c>
      <c r="L40" s="5">
        <f>AVERAGE(C40:I40)/5</f>
        <v>193.85714285714286</v>
      </c>
    </row>
    <row r="41" spans="3:12" ht="12.75">
      <c r="C41" s="2">
        <f aca="true" t="shared" si="9" ref="C41:I41">IF(C39&gt;C40,2,0)</f>
        <v>2</v>
      </c>
      <c r="D41" s="2">
        <f t="shared" si="9"/>
        <v>2</v>
      </c>
      <c r="E41" s="2">
        <f t="shared" si="9"/>
        <v>0</v>
      </c>
      <c r="F41" s="2">
        <f t="shared" si="9"/>
        <v>0</v>
      </c>
      <c r="G41" s="2">
        <f t="shared" si="9"/>
        <v>0</v>
      </c>
      <c r="H41" s="2">
        <f t="shared" si="9"/>
        <v>0</v>
      </c>
      <c r="I41" s="2">
        <f t="shared" si="9"/>
        <v>0</v>
      </c>
      <c r="J41" s="7">
        <f>SUM(C41:I41)</f>
        <v>4</v>
      </c>
      <c r="K41" s="7"/>
      <c r="L41" s="5"/>
    </row>
    <row r="42" spans="3:12" ht="12.75">
      <c r="C42" s="2" t="s">
        <v>93</v>
      </c>
      <c r="D42" s="2" t="s">
        <v>34</v>
      </c>
      <c r="E42" s="2" t="s">
        <v>35</v>
      </c>
      <c r="F42" s="2" t="s">
        <v>94</v>
      </c>
      <c r="G42" s="2" t="s">
        <v>30</v>
      </c>
      <c r="H42" s="2" t="s">
        <v>95</v>
      </c>
      <c r="I42" s="2" t="s">
        <v>31</v>
      </c>
      <c r="J42" s="7"/>
      <c r="K42" s="7"/>
      <c r="L42" s="5"/>
    </row>
    <row r="43" spans="1:12" ht="12.7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</row>
    <row r="44" spans="1:12" ht="12.75">
      <c r="A44" s="31" t="s">
        <v>23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3"/>
    </row>
    <row r="45" spans="1:12" ht="12.75">
      <c r="A45" s="29" t="s">
        <v>0</v>
      </c>
      <c r="B45" s="29" t="s">
        <v>1</v>
      </c>
      <c r="C45" s="30" t="s">
        <v>6</v>
      </c>
      <c r="D45" s="30"/>
      <c r="E45" s="30"/>
      <c r="F45" s="30"/>
      <c r="G45" s="30"/>
      <c r="H45" s="30"/>
      <c r="I45" s="30"/>
      <c r="J45" s="30" t="s">
        <v>2</v>
      </c>
      <c r="K45" s="30"/>
      <c r="L45" s="30"/>
    </row>
    <row r="46" spans="1:12" ht="12.75">
      <c r="A46" s="29"/>
      <c r="B46" s="29"/>
      <c r="C46" s="1">
        <v>1</v>
      </c>
      <c r="D46" s="1">
        <v>2</v>
      </c>
      <c r="E46" s="1">
        <v>3</v>
      </c>
      <c r="F46" s="1">
        <v>4</v>
      </c>
      <c r="G46" s="1">
        <v>5</v>
      </c>
      <c r="H46" s="1">
        <v>6</v>
      </c>
      <c r="I46" s="1">
        <v>7</v>
      </c>
      <c r="J46" s="1" t="s">
        <v>3</v>
      </c>
      <c r="K46" s="1" t="s">
        <v>4</v>
      </c>
      <c r="L46" s="1" t="s">
        <v>5</v>
      </c>
    </row>
    <row r="47" spans="1:12" ht="12.75">
      <c r="A47" s="28" t="s">
        <v>33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</row>
    <row r="48" spans="1:12" ht="12.75">
      <c r="A48" s="2">
        <v>207438</v>
      </c>
      <c r="B48" t="s">
        <v>49</v>
      </c>
      <c r="C48" s="4">
        <v>177</v>
      </c>
      <c r="D48" s="4">
        <v>236</v>
      </c>
      <c r="E48" s="4">
        <v>222</v>
      </c>
      <c r="F48" s="4">
        <v>143</v>
      </c>
      <c r="G48" s="4">
        <v>169</v>
      </c>
      <c r="H48" s="4">
        <v>169</v>
      </c>
      <c r="I48" s="4">
        <v>195</v>
      </c>
      <c r="J48" s="2">
        <f aca="true" t="shared" si="10" ref="J48:J57">COUNTIF(C48:I48,"&gt;0")</f>
        <v>7</v>
      </c>
      <c r="K48" s="2">
        <f aca="true" t="shared" si="11" ref="K48:K57">SUM(C48:I48)</f>
        <v>1311</v>
      </c>
      <c r="L48" s="5">
        <f>AVERAGE(C48:I48)/1</f>
        <v>187.28571428571428</v>
      </c>
    </row>
    <row r="49" spans="1:12" ht="12.75">
      <c r="A49" s="2">
        <v>64491</v>
      </c>
      <c r="B49" t="s">
        <v>50</v>
      </c>
      <c r="C49" s="4"/>
      <c r="D49" s="4"/>
      <c r="E49" s="4"/>
      <c r="F49" s="4"/>
      <c r="G49" s="4">
        <v>145</v>
      </c>
      <c r="H49" s="4"/>
      <c r="I49" s="4"/>
      <c r="J49" s="2">
        <f t="shared" si="10"/>
        <v>1</v>
      </c>
      <c r="K49" s="2">
        <f t="shared" si="11"/>
        <v>145</v>
      </c>
      <c r="L49" s="5">
        <f aca="true" t="shared" si="12" ref="L49:L55">AVERAGE(C49:I49)</f>
        <v>145</v>
      </c>
    </row>
    <row r="50" spans="1:12" ht="12.75">
      <c r="A50" s="2">
        <v>685208</v>
      </c>
      <c r="B50" s="6" t="s">
        <v>51</v>
      </c>
      <c r="C50" s="4">
        <v>225</v>
      </c>
      <c r="D50" s="4">
        <v>194</v>
      </c>
      <c r="E50" s="4">
        <v>210</v>
      </c>
      <c r="F50" s="4">
        <v>174</v>
      </c>
      <c r="G50" s="4"/>
      <c r="H50" s="4">
        <v>189</v>
      </c>
      <c r="I50" s="4">
        <v>145</v>
      </c>
      <c r="J50" s="2">
        <f t="shared" si="10"/>
        <v>6</v>
      </c>
      <c r="K50" s="2">
        <f t="shared" si="11"/>
        <v>1137</v>
      </c>
      <c r="L50" s="5">
        <f t="shared" si="12"/>
        <v>189.5</v>
      </c>
    </row>
    <row r="51" spans="1:12" ht="12.75">
      <c r="A51" s="2">
        <v>644382</v>
      </c>
      <c r="B51" s="6" t="s">
        <v>52</v>
      </c>
      <c r="C51" s="4"/>
      <c r="D51" s="4">
        <v>137</v>
      </c>
      <c r="E51" s="4"/>
      <c r="F51" s="4"/>
      <c r="G51" s="4"/>
      <c r="H51" s="4">
        <v>189</v>
      </c>
      <c r="I51" s="4">
        <v>145</v>
      </c>
      <c r="J51" s="2">
        <f t="shared" si="10"/>
        <v>3</v>
      </c>
      <c r="K51" s="2">
        <f t="shared" si="11"/>
        <v>471</v>
      </c>
      <c r="L51" s="5">
        <f t="shared" si="12"/>
        <v>157</v>
      </c>
    </row>
    <row r="52" spans="1:12" ht="12.75">
      <c r="A52" s="2">
        <v>65811</v>
      </c>
      <c r="B52" s="6" t="s">
        <v>53</v>
      </c>
      <c r="C52" s="4">
        <v>210</v>
      </c>
      <c r="D52" s="4">
        <v>214</v>
      </c>
      <c r="E52" s="4">
        <v>181</v>
      </c>
      <c r="F52" s="4">
        <v>231</v>
      </c>
      <c r="G52" s="4">
        <v>202</v>
      </c>
      <c r="H52" s="4">
        <v>222</v>
      </c>
      <c r="I52" s="4">
        <v>176</v>
      </c>
      <c r="J52" s="2">
        <f t="shared" si="10"/>
        <v>7</v>
      </c>
      <c r="K52" s="2">
        <f t="shared" si="11"/>
        <v>1436</v>
      </c>
      <c r="L52" s="5">
        <f t="shared" si="12"/>
        <v>205.14285714285714</v>
      </c>
    </row>
    <row r="53" spans="1:12" ht="12.75">
      <c r="A53" s="2">
        <v>529036</v>
      </c>
      <c r="B53" s="6" t="s">
        <v>54</v>
      </c>
      <c r="C53" s="4"/>
      <c r="H53" s="4"/>
      <c r="I53" s="4"/>
      <c r="J53" s="2">
        <f t="shared" si="10"/>
        <v>0</v>
      </c>
      <c r="K53" s="2">
        <f t="shared" si="11"/>
        <v>0</v>
      </c>
      <c r="L53" s="25">
        <v>0</v>
      </c>
    </row>
    <row r="54" spans="1:12" ht="12.75">
      <c r="A54" s="2">
        <v>842451</v>
      </c>
      <c r="B54" s="6" t="s">
        <v>55</v>
      </c>
      <c r="C54" s="4">
        <v>136</v>
      </c>
      <c r="D54" s="4"/>
      <c r="E54" s="4">
        <v>221</v>
      </c>
      <c r="F54" s="4">
        <v>174</v>
      </c>
      <c r="G54" s="4">
        <v>210</v>
      </c>
      <c r="H54" s="4">
        <v>175</v>
      </c>
      <c r="I54" s="4">
        <v>180</v>
      </c>
      <c r="J54" s="2">
        <f t="shared" si="10"/>
        <v>6</v>
      </c>
      <c r="K54" s="2">
        <f t="shared" si="11"/>
        <v>1096</v>
      </c>
      <c r="L54" s="5">
        <f t="shared" si="12"/>
        <v>182.66666666666666</v>
      </c>
    </row>
    <row r="55" spans="1:12" ht="12.75">
      <c r="A55" s="2">
        <v>66192</v>
      </c>
      <c r="B55" s="6" t="s">
        <v>56</v>
      </c>
      <c r="C55" s="4">
        <v>181</v>
      </c>
      <c r="D55" s="4">
        <v>191</v>
      </c>
      <c r="E55" s="4">
        <v>205</v>
      </c>
      <c r="F55" s="4">
        <v>176</v>
      </c>
      <c r="G55" s="4">
        <v>158</v>
      </c>
      <c r="H55" s="4"/>
      <c r="I55" s="4"/>
      <c r="J55" s="2">
        <f t="shared" si="10"/>
        <v>5</v>
      </c>
      <c r="K55" s="2">
        <f t="shared" si="11"/>
        <v>911</v>
      </c>
      <c r="L55" s="5">
        <f t="shared" si="12"/>
        <v>182.2</v>
      </c>
    </row>
    <row r="56" spans="1:12" ht="12.75">
      <c r="A56" s="2">
        <v>594075</v>
      </c>
      <c r="B56" s="6" t="s">
        <v>57</v>
      </c>
      <c r="C56" s="4"/>
      <c r="D56" s="4"/>
      <c r="E56" s="4"/>
      <c r="F56" s="4"/>
      <c r="G56" s="4"/>
      <c r="H56" s="4"/>
      <c r="I56" s="4"/>
      <c r="J56" s="2">
        <f t="shared" si="10"/>
        <v>0</v>
      </c>
      <c r="K56" s="2">
        <f t="shared" si="11"/>
        <v>0</v>
      </c>
      <c r="L56" s="5">
        <v>0</v>
      </c>
    </row>
    <row r="57" spans="1:12" ht="12.75">
      <c r="A57" s="2">
        <v>1098454</v>
      </c>
      <c r="B57" s="6" t="s">
        <v>58</v>
      </c>
      <c r="C57" s="4"/>
      <c r="D57" s="4"/>
      <c r="E57" s="4"/>
      <c r="F57" s="4"/>
      <c r="G57" s="4"/>
      <c r="H57" s="4"/>
      <c r="I57" s="4"/>
      <c r="J57" s="2">
        <f t="shared" si="10"/>
        <v>0</v>
      </c>
      <c r="K57" s="2">
        <f t="shared" si="11"/>
        <v>0</v>
      </c>
      <c r="L57" s="5">
        <v>0</v>
      </c>
    </row>
    <row r="58" spans="3:12" ht="12.75"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2:12" ht="12.75">
      <c r="B59" t="s">
        <v>7</v>
      </c>
      <c r="C59" s="7">
        <f aca="true" t="shared" si="13" ref="C59:J59">SUM(C48:C58)</f>
        <v>929</v>
      </c>
      <c r="D59" s="7">
        <f t="shared" si="13"/>
        <v>972</v>
      </c>
      <c r="E59" s="7">
        <f t="shared" si="13"/>
        <v>1039</v>
      </c>
      <c r="F59" s="7">
        <f t="shared" si="13"/>
        <v>898</v>
      </c>
      <c r="G59" s="7">
        <f t="shared" si="13"/>
        <v>884</v>
      </c>
      <c r="H59" s="7">
        <f t="shared" si="13"/>
        <v>944</v>
      </c>
      <c r="I59" s="7">
        <f t="shared" si="13"/>
        <v>841</v>
      </c>
      <c r="J59" s="7">
        <f t="shared" si="13"/>
        <v>35</v>
      </c>
      <c r="K59" s="7">
        <f>SUM(C59:I59)</f>
        <v>6507</v>
      </c>
      <c r="L59" s="5">
        <f>AVERAGE(C59:I59)/5</f>
        <v>185.9142857142857</v>
      </c>
    </row>
    <row r="60" spans="2:12" ht="12.75">
      <c r="B60" t="s">
        <v>29</v>
      </c>
      <c r="C60" s="8">
        <v>911</v>
      </c>
      <c r="D60" s="8">
        <v>885</v>
      </c>
      <c r="E60" s="8">
        <v>873</v>
      </c>
      <c r="F60" s="8">
        <v>903</v>
      </c>
      <c r="G60" s="8">
        <v>984</v>
      </c>
      <c r="H60" s="8">
        <v>927</v>
      </c>
      <c r="I60" s="8">
        <v>953</v>
      </c>
      <c r="J60" s="7"/>
      <c r="K60" s="8">
        <f>SUM(C60:I60)</f>
        <v>6436</v>
      </c>
      <c r="L60" s="5">
        <f>AVERAGE(C60:I60)/5</f>
        <v>183.8857142857143</v>
      </c>
    </row>
    <row r="61" spans="3:12" ht="12.75">
      <c r="C61" s="2">
        <f aca="true" t="shared" si="14" ref="C61:I61">IF(C59&gt;C60,2,0)</f>
        <v>2</v>
      </c>
      <c r="D61" s="2">
        <f t="shared" si="14"/>
        <v>2</v>
      </c>
      <c r="E61" s="2">
        <f t="shared" si="14"/>
        <v>2</v>
      </c>
      <c r="F61" s="2">
        <f t="shared" si="14"/>
        <v>0</v>
      </c>
      <c r="G61" s="2">
        <f t="shared" si="14"/>
        <v>0</v>
      </c>
      <c r="H61" s="2">
        <f t="shared" si="14"/>
        <v>2</v>
      </c>
      <c r="I61" s="2">
        <f t="shared" si="14"/>
        <v>0</v>
      </c>
      <c r="J61" s="7">
        <f>SUM(C61:I61)</f>
        <v>8</v>
      </c>
      <c r="K61" s="7"/>
      <c r="L61" s="5"/>
    </row>
    <row r="62" spans="3:12" ht="12.75">
      <c r="C62" s="2" t="s">
        <v>35</v>
      </c>
      <c r="D62" s="2" t="s">
        <v>94</v>
      </c>
      <c r="E62" s="2" t="s">
        <v>34</v>
      </c>
      <c r="F62" s="2" t="s">
        <v>30</v>
      </c>
      <c r="G62" s="2" t="s">
        <v>31</v>
      </c>
      <c r="H62" s="2" t="s">
        <v>95</v>
      </c>
      <c r="I62" s="2" t="s">
        <v>93</v>
      </c>
      <c r="J62" s="7"/>
      <c r="K62" s="7"/>
      <c r="L62" s="5"/>
    </row>
    <row r="63" spans="1:12" ht="12.7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</row>
    <row r="64" spans="1:12" ht="12.75">
      <c r="A64" s="31" t="s">
        <v>24</v>
      </c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3"/>
    </row>
    <row r="65" spans="1:12" ht="12.75">
      <c r="A65" s="29" t="s">
        <v>0</v>
      </c>
      <c r="B65" s="29" t="s">
        <v>1</v>
      </c>
      <c r="C65" s="30" t="s">
        <v>6</v>
      </c>
      <c r="D65" s="30"/>
      <c r="E65" s="30"/>
      <c r="F65" s="30"/>
      <c r="G65" s="30"/>
      <c r="H65" s="30"/>
      <c r="I65" s="30"/>
      <c r="J65" s="30" t="s">
        <v>2</v>
      </c>
      <c r="K65" s="30"/>
      <c r="L65" s="30"/>
    </row>
    <row r="66" spans="1:12" ht="12.75">
      <c r="A66" s="29"/>
      <c r="B66" s="29"/>
      <c r="C66" s="1">
        <v>1</v>
      </c>
      <c r="D66" s="1">
        <v>2</v>
      </c>
      <c r="E66" s="1">
        <v>3</v>
      </c>
      <c r="F66" s="1">
        <v>4</v>
      </c>
      <c r="G66" s="1">
        <v>5</v>
      </c>
      <c r="H66" s="1">
        <v>6</v>
      </c>
      <c r="I66" s="1">
        <v>7</v>
      </c>
      <c r="J66" s="1" t="s">
        <v>3</v>
      </c>
      <c r="K66" s="1" t="s">
        <v>4</v>
      </c>
      <c r="L66" s="1" t="s">
        <v>5</v>
      </c>
    </row>
    <row r="67" spans="1:12" ht="12.75">
      <c r="A67" s="28" t="s">
        <v>33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</row>
    <row r="68" spans="1:12" ht="12.75">
      <c r="A68" s="2">
        <v>207438</v>
      </c>
      <c r="B68" t="s">
        <v>49</v>
      </c>
      <c r="C68" s="4">
        <v>185</v>
      </c>
      <c r="D68" s="4">
        <v>162</v>
      </c>
      <c r="E68" s="4">
        <v>165</v>
      </c>
      <c r="F68" s="4">
        <v>217</v>
      </c>
      <c r="G68" s="4">
        <v>236</v>
      </c>
      <c r="H68" s="4">
        <v>237</v>
      </c>
      <c r="I68" s="4">
        <v>183</v>
      </c>
      <c r="J68" s="2">
        <f aca="true" t="shared" si="15" ref="J68:J77">COUNTIF(C68:I68,"&gt;0")</f>
        <v>7</v>
      </c>
      <c r="K68" s="2">
        <f aca="true" t="shared" si="16" ref="K68:K77">SUM(C68:I68)</f>
        <v>1385</v>
      </c>
      <c r="L68" s="5">
        <f aca="true" t="shared" si="17" ref="L68:L75">AVERAGE(C68:I68)</f>
        <v>197.85714285714286</v>
      </c>
    </row>
    <row r="69" spans="1:12" ht="12.75">
      <c r="A69" s="2">
        <v>64491</v>
      </c>
      <c r="B69" t="s">
        <v>50</v>
      </c>
      <c r="C69" s="4"/>
      <c r="D69" s="4"/>
      <c r="E69" s="4"/>
      <c r="F69" s="4"/>
      <c r="G69" s="4"/>
      <c r="H69" s="4"/>
      <c r="I69" s="4"/>
      <c r="J69" s="2">
        <f t="shared" si="15"/>
        <v>0</v>
      </c>
      <c r="K69" s="2">
        <f t="shared" si="16"/>
        <v>0</v>
      </c>
      <c r="L69" s="5"/>
    </row>
    <row r="70" spans="1:12" ht="12.75">
      <c r="A70" s="2">
        <v>685208</v>
      </c>
      <c r="B70" s="6" t="s">
        <v>51</v>
      </c>
      <c r="C70" s="4">
        <v>146</v>
      </c>
      <c r="D70" s="4"/>
      <c r="E70" s="4">
        <v>232</v>
      </c>
      <c r="F70" s="4">
        <v>214</v>
      </c>
      <c r="G70" s="4">
        <v>173</v>
      </c>
      <c r="H70" s="4">
        <v>167</v>
      </c>
      <c r="I70" s="4"/>
      <c r="J70" s="2">
        <f t="shared" si="15"/>
        <v>5</v>
      </c>
      <c r="K70" s="2">
        <f t="shared" si="16"/>
        <v>932</v>
      </c>
      <c r="L70" s="5">
        <f t="shared" si="17"/>
        <v>186.4</v>
      </c>
    </row>
    <row r="71" spans="1:12" ht="12.75">
      <c r="A71" s="2">
        <v>644382</v>
      </c>
      <c r="B71" s="6" t="s">
        <v>52</v>
      </c>
      <c r="C71" s="4"/>
      <c r="D71" s="4">
        <v>159</v>
      </c>
      <c r="E71" s="4"/>
      <c r="F71" s="4"/>
      <c r="G71" s="4"/>
      <c r="H71" s="4">
        <v>190</v>
      </c>
      <c r="I71" s="4">
        <v>203</v>
      </c>
      <c r="J71" s="2">
        <f t="shared" si="15"/>
        <v>3</v>
      </c>
      <c r="K71" s="2">
        <f t="shared" si="16"/>
        <v>552</v>
      </c>
      <c r="L71" s="5">
        <f t="shared" si="17"/>
        <v>184</v>
      </c>
    </row>
    <row r="72" spans="1:12" ht="12.75">
      <c r="A72" s="2">
        <v>65811</v>
      </c>
      <c r="B72" s="6" t="s">
        <v>53</v>
      </c>
      <c r="C72" s="4">
        <v>128</v>
      </c>
      <c r="D72" s="4"/>
      <c r="E72" s="4">
        <v>232</v>
      </c>
      <c r="F72" s="4">
        <v>192</v>
      </c>
      <c r="G72" s="4">
        <v>191</v>
      </c>
      <c r="H72" s="4">
        <v>214</v>
      </c>
      <c r="I72" s="4">
        <v>210</v>
      </c>
      <c r="J72" s="2">
        <f t="shared" si="15"/>
        <v>6</v>
      </c>
      <c r="K72" s="2">
        <f t="shared" si="16"/>
        <v>1167</v>
      </c>
      <c r="L72" s="5">
        <f t="shared" si="17"/>
        <v>194.5</v>
      </c>
    </row>
    <row r="73" spans="1:12" ht="12.75">
      <c r="A73" s="2">
        <v>529036</v>
      </c>
      <c r="B73" s="6" t="s">
        <v>54</v>
      </c>
      <c r="C73" s="4">
        <v>223</v>
      </c>
      <c r="D73">
        <v>185</v>
      </c>
      <c r="E73" s="4">
        <v>193</v>
      </c>
      <c r="F73" s="4">
        <v>164</v>
      </c>
      <c r="G73" s="4">
        <v>188</v>
      </c>
      <c r="H73" s="4">
        <v>179</v>
      </c>
      <c r="I73" s="4">
        <v>187</v>
      </c>
      <c r="J73" s="2">
        <f t="shared" si="15"/>
        <v>7</v>
      </c>
      <c r="K73" s="2">
        <f t="shared" si="16"/>
        <v>1319</v>
      </c>
      <c r="L73" s="5">
        <f t="shared" si="17"/>
        <v>188.42857142857142</v>
      </c>
    </row>
    <row r="74" spans="1:12" ht="12.75">
      <c r="A74" s="2">
        <v>842451</v>
      </c>
      <c r="B74" s="6" t="s">
        <v>55</v>
      </c>
      <c r="C74" s="4">
        <v>151</v>
      </c>
      <c r="D74" s="4">
        <v>215</v>
      </c>
      <c r="E74" s="4">
        <v>225</v>
      </c>
      <c r="F74" s="4">
        <v>191</v>
      </c>
      <c r="G74" s="4">
        <v>144</v>
      </c>
      <c r="H74" s="4"/>
      <c r="I74" s="4">
        <v>162</v>
      </c>
      <c r="J74" s="2">
        <f t="shared" si="15"/>
        <v>6</v>
      </c>
      <c r="K74" s="2">
        <f t="shared" si="16"/>
        <v>1088</v>
      </c>
      <c r="L74" s="5">
        <f t="shared" si="17"/>
        <v>181.33333333333334</v>
      </c>
    </row>
    <row r="75" spans="1:12" ht="12.75">
      <c r="A75" s="2">
        <v>66192</v>
      </c>
      <c r="B75" s="6" t="s">
        <v>56</v>
      </c>
      <c r="C75" s="4"/>
      <c r="D75" s="4">
        <v>145</v>
      </c>
      <c r="E75" s="4"/>
      <c r="F75" s="4"/>
      <c r="G75" s="4"/>
      <c r="H75" s="4"/>
      <c r="I75" s="4"/>
      <c r="J75" s="2">
        <f t="shared" si="15"/>
        <v>1</v>
      </c>
      <c r="K75" s="2">
        <f t="shared" si="16"/>
        <v>145</v>
      </c>
      <c r="L75" s="5">
        <f t="shared" si="17"/>
        <v>145</v>
      </c>
    </row>
    <row r="76" spans="1:12" ht="12.75">
      <c r="A76" s="2">
        <v>594075</v>
      </c>
      <c r="B76" s="6" t="s">
        <v>57</v>
      </c>
      <c r="C76" s="4"/>
      <c r="D76" s="4"/>
      <c r="E76" s="4"/>
      <c r="F76" s="4"/>
      <c r="G76" s="4"/>
      <c r="H76" s="4"/>
      <c r="I76" s="4"/>
      <c r="J76" s="2">
        <f t="shared" si="15"/>
        <v>0</v>
      </c>
      <c r="K76" s="2">
        <f t="shared" si="16"/>
        <v>0</v>
      </c>
      <c r="L76" s="5"/>
    </row>
    <row r="77" spans="1:12" ht="12.75">
      <c r="A77" s="2">
        <v>1098454</v>
      </c>
      <c r="B77" s="6" t="s">
        <v>58</v>
      </c>
      <c r="C77" s="4"/>
      <c r="D77" s="4"/>
      <c r="E77" s="4"/>
      <c r="F77" s="4"/>
      <c r="G77" s="4"/>
      <c r="H77" s="4"/>
      <c r="I77" s="4"/>
      <c r="J77" s="2">
        <f t="shared" si="15"/>
        <v>0</v>
      </c>
      <c r="K77" s="2">
        <f t="shared" si="16"/>
        <v>0</v>
      </c>
      <c r="L77" s="5"/>
    </row>
    <row r="78" spans="3:12" ht="12.75"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2:12" ht="12.75">
      <c r="B79" t="s">
        <v>7</v>
      </c>
      <c r="C79" s="7">
        <f aca="true" t="shared" si="18" ref="C79:J79">SUM(C68:C78)</f>
        <v>833</v>
      </c>
      <c r="D79" s="7">
        <f t="shared" si="18"/>
        <v>866</v>
      </c>
      <c r="E79" s="7">
        <f t="shared" si="18"/>
        <v>1047</v>
      </c>
      <c r="F79" s="7">
        <f t="shared" si="18"/>
        <v>978</v>
      </c>
      <c r="G79" s="7">
        <f t="shared" si="18"/>
        <v>932</v>
      </c>
      <c r="H79" s="7">
        <f t="shared" si="18"/>
        <v>987</v>
      </c>
      <c r="I79" s="7">
        <f t="shared" si="18"/>
        <v>945</v>
      </c>
      <c r="J79" s="7">
        <f t="shared" si="18"/>
        <v>35</v>
      </c>
      <c r="K79" s="7">
        <f>SUM(C79:I79)</f>
        <v>6588</v>
      </c>
      <c r="L79" s="5">
        <f>AVERAGE(C79:I79)/5</f>
        <v>188.22857142857143</v>
      </c>
    </row>
    <row r="80" spans="2:12" ht="12.75">
      <c r="B80" t="s">
        <v>29</v>
      </c>
      <c r="C80" s="8">
        <v>926</v>
      </c>
      <c r="D80" s="8">
        <v>927</v>
      </c>
      <c r="E80" s="8">
        <v>977</v>
      </c>
      <c r="F80" s="8">
        <v>954</v>
      </c>
      <c r="G80" s="8">
        <v>950</v>
      </c>
      <c r="H80" s="8">
        <v>962</v>
      </c>
      <c r="I80" s="8">
        <v>898</v>
      </c>
      <c r="J80" s="7"/>
      <c r="K80" s="8">
        <f>SUM(C80:I80)</f>
        <v>6594</v>
      </c>
      <c r="L80" s="5">
        <f>AVERAGE(C80:I80)/5</f>
        <v>188.4</v>
      </c>
    </row>
    <row r="81" spans="3:12" ht="12.75">
      <c r="C81" s="2">
        <f aca="true" t="shared" si="19" ref="C81:I81">IF(C79&gt;C80,2,0)</f>
        <v>0</v>
      </c>
      <c r="D81" s="2">
        <f t="shared" si="19"/>
        <v>0</v>
      </c>
      <c r="E81" s="2">
        <f t="shared" si="19"/>
        <v>2</v>
      </c>
      <c r="F81" s="2">
        <f t="shared" si="19"/>
        <v>2</v>
      </c>
      <c r="G81" s="2">
        <f t="shared" si="19"/>
        <v>0</v>
      </c>
      <c r="H81" s="2">
        <f t="shared" si="19"/>
        <v>2</v>
      </c>
      <c r="I81" s="2">
        <f t="shared" si="19"/>
        <v>2</v>
      </c>
      <c r="J81" s="7">
        <f>SUM(C81:I81)</f>
        <v>8</v>
      </c>
      <c r="K81" s="7"/>
      <c r="L81" s="5"/>
    </row>
    <row r="82" spans="1:12" ht="12.7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</row>
    <row r="83" spans="1:12" ht="12.75">
      <c r="A83" s="31" t="s">
        <v>25</v>
      </c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3"/>
    </row>
    <row r="84" spans="1:12" ht="12.75">
      <c r="A84" s="29" t="s">
        <v>0</v>
      </c>
      <c r="B84" s="29" t="s">
        <v>1</v>
      </c>
      <c r="C84" s="30" t="s">
        <v>6</v>
      </c>
      <c r="D84" s="30"/>
      <c r="E84" s="30"/>
      <c r="F84" s="30"/>
      <c r="G84" s="30"/>
      <c r="H84" s="30"/>
      <c r="I84" s="30"/>
      <c r="J84" s="30" t="s">
        <v>2</v>
      </c>
      <c r="K84" s="30"/>
      <c r="L84" s="30"/>
    </row>
    <row r="85" spans="1:12" ht="12.75">
      <c r="A85" s="29"/>
      <c r="B85" s="29"/>
      <c r="C85" s="1">
        <v>1</v>
      </c>
      <c r="D85" s="1">
        <v>2</v>
      </c>
      <c r="E85" s="1">
        <v>3</v>
      </c>
      <c r="F85" s="1">
        <v>4</v>
      </c>
      <c r="G85" s="1">
        <v>5</v>
      </c>
      <c r="H85" s="1">
        <v>6</v>
      </c>
      <c r="I85" s="1">
        <v>7</v>
      </c>
      <c r="J85" s="1" t="s">
        <v>3</v>
      </c>
      <c r="K85" s="1" t="s">
        <v>4</v>
      </c>
      <c r="L85" s="1" t="s">
        <v>5</v>
      </c>
    </row>
    <row r="86" spans="1:12" ht="12.75">
      <c r="A86" s="28" t="s">
        <v>33</v>
      </c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</row>
    <row r="87" spans="1:12" ht="12.75">
      <c r="A87" s="2">
        <v>207438</v>
      </c>
      <c r="B87" t="s">
        <v>49</v>
      </c>
      <c r="C87" s="4">
        <v>259</v>
      </c>
      <c r="D87" s="4">
        <v>278</v>
      </c>
      <c r="E87" s="4">
        <v>193</v>
      </c>
      <c r="F87" s="4">
        <v>228</v>
      </c>
      <c r="G87" s="4">
        <v>266</v>
      </c>
      <c r="H87" s="4">
        <v>166</v>
      </c>
      <c r="I87" s="4">
        <v>206</v>
      </c>
      <c r="J87" s="2">
        <f aca="true" t="shared" si="20" ref="J87:J96">COUNTIF(C87:I87,"&gt;0")</f>
        <v>7</v>
      </c>
      <c r="K87" s="2">
        <f aca="true" t="shared" si="21" ref="K87:K96">SUM(C87:I87)</f>
        <v>1596</v>
      </c>
      <c r="L87" s="5">
        <f aca="true" t="shared" si="22" ref="L87:L93">AVERAGE(C87:I87)</f>
        <v>228</v>
      </c>
    </row>
    <row r="88" spans="1:12" ht="12.75">
      <c r="A88" s="2">
        <v>64491</v>
      </c>
      <c r="B88" t="s">
        <v>50</v>
      </c>
      <c r="C88" s="4"/>
      <c r="D88" s="4"/>
      <c r="E88" s="4"/>
      <c r="F88" s="4"/>
      <c r="G88" s="4"/>
      <c r="H88" s="4"/>
      <c r="I88" s="4"/>
      <c r="J88" s="2">
        <f t="shared" si="20"/>
        <v>0</v>
      </c>
      <c r="K88" s="2">
        <f t="shared" si="21"/>
        <v>0</v>
      </c>
      <c r="L88" s="5"/>
    </row>
    <row r="89" spans="1:12" ht="12.75">
      <c r="A89" s="2">
        <v>685208</v>
      </c>
      <c r="B89" s="6" t="s">
        <v>51</v>
      </c>
      <c r="C89" s="4">
        <v>223</v>
      </c>
      <c r="D89" s="4">
        <v>173</v>
      </c>
      <c r="E89" s="4">
        <v>245</v>
      </c>
      <c r="F89" s="4">
        <v>180</v>
      </c>
      <c r="G89" s="4">
        <v>215</v>
      </c>
      <c r="H89" s="4">
        <v>190</v>
      </c>
      <c r="I89" s="4">
        <v>242</v>
      </c>
      <c r="J89" s="2">
        <f t="shared" si="20"/>
        <v>7</v>
      </c>
      <c r="K89" s="2">
        <f t="shared" si="21"/>
        <v>1468</v>
      </c>
      <c r="L89" s="5">
        <f t="shared" si="22"/>
        <v>209.71428571428572</v>
      </c>
    </row>
    <row r="90" spans="1:12" ht="12.75">
      <c r="A90" s="2">
        <v>644382</v>
      </c>
      <c r="B90" s="6" t="s">
        <v>52</v>
      </c>
      <c r="C90" s="4"/>
      <c r="D90" s="4"/>
      <c r="E90" s="4"/>
      <c r="F90" s="4"/>
      <c r="G90" s="4"/>
      <c r="H90" s="4"/>
      <c r="I90" s="4"/>
      <c r="J90" s="2">
        <f t="shared" si="20"/>
        <v>0</v>
      </c>
      <c r="K90" s="2">
        <f t="shared" si="21"/>
        <v>0</v>
      </c>
      <c r="L90" s="5"/>
    </row>
    <row r="91" spans="1:12" ht="12.75">
      <c r="A91" s="2">
        <v>65811</v>
      </c>
      <c r="B91" s="6" t="s">
        <v>53</v>
      </c>
      <c r="C91" s="4">
        <v>207</v>
      </c>
      <c r="D91" s="4">
        <v>211</v>
      </c>
      <c r="E91" s="4">
        <v>190</v>
      </c>
      <c r="F91" s="4">
        <v>205</v>
      </c>
      <c r="G91" s="4">
        <v>236</v>
      </c>
      <c r="H91" s="4">
        <v>222</v>
      </c>
      <c r="I91" s="4">
        <v>164</v>
      </c>
      <c r="J91" s="2">
        <f t="shared" si="20"/>
        <v>7</v>
      </c>
      <c r="K91" s="2">
        <f t="shared" si="21"/>
        <v>1435</v>
      </c>
      <c r="L91" s="5">
        <f t="shared" si="22"/>
        <v>205</v>
      </c>
    </row>
    <row r="92" spans="1:12" ht="12.75">
      <c r="A92" s="2">
        <v>529036</v>
      </c>
      <c r="B92" s="6" t="s">
        <v>54</v>
      </c>
      <c r="C92" s="4">
        <v>190</v>
      </c>
      <c r="D92" s="4">
        <v>186</v>
      </c>
      <c r="E92" s="4">
        <v>191</v>
      </c>
      <c r="F92" s="4">
        <v>187</v>
      </c>
      <c r="G92" s="4">
        <v>161</v>
      </c>
      <c r="H92" s="4">
        <v>182</v>
      </c>
      <c r="I92" s="4">
        <v>197</v>
      </c>
      <c r="J92" s="2">
        <f t="shared" si="20"/>
        <v>7</v>
      </c>
      <c r="K92" s="2">
        <f t="shared" si="21"/>
        <v>1294</v>
      </c>
      <c r="L92" s="5">
        <f t="shared" si="22"/>
        <v>184.85714285714286</v>
      </c>
    </row>
    <row r="93" spans="1:12" ht="12.75">
      <c r="A93" s="2">
        <v>842451</v>
      </c>
      <c r="B93" s="6" t="s">
        <v>55</v>
      </c>
      <c r="C93" s="4">
        <v>217</v>
      </c>
      <c r="D93" s="4">
        <v>217</v>
      </c>
      <c r="E93" s="4">
        <v>195</v>
      </c>
      <c r="F93" s="4">
        <v>220</v>
      </c>
      <c r="G93" s="4">
        <v>154</v>
      </c>
      <c r="H93" s="4">
        <v>234</v>
      </c>
      <c r="I93" s="4">
        <v>201</v>
      </c>
      <c r="J93" s="2">
        <f t="shared" si="20"/>
        <v>7</v>
      </c>
      <c r="K93" s="2">
        <f t="shared" si="21"/>
        <v>1438</v>
      </c>
      <c r="L93" s="5">
        <f t="shared" si="22"/>
        <v>205.42857142857142</v>
      </c>
    </row>
    <row r="94" spans="1:12" ht="12.75">
      <c r="A94" s="2">
        <v>66192</v>
      </c>
      <c r="B94" s="6" t="s">
        <v>56</v>
      </c>
      <c r="C94" s="4"/>
      <c r="D94" s="4"/>
      <c r="E94" s="4"/>
      <c r="F94" s="4"/>
      <c r="G94" s="4"/>
      <c r="H94" s="4"/>
      <c r="I94" s="4"/>
      <c r="J94" s="2">
        <f t="shared" si="20"/>
        <v>0</v>
      </c>
      <c r="K94" s="2">
        <f t="shared" si="21"/>
        <v>0</v>
      </c>
      <c r="L94" s="5"/>
    </row>
    <row r="95" spans="1:12" ht="12.75">
      <c r="A95" s="2">
        <v>594075</v>
      </c>
      <c r="B95" s="6" t="s">
        <v>57</v>
      </c>
      <c r="C95" s="4"/>
      <c r="D95" s="4"/>
      <c r="E95" s="4"/>
      <c r="F95" s="4"/>
      <c r="G95" s="4"/>
      <c r="H95" s="4"/>
      <c r="I95" s="4"/>
      <c r="J95" s="2">
        <f t="shared" si="20"/>
        <v>0</v>
      </c>
      <c r="K95" s="2">
        <f t="shared" si="21"/>
        <v>0</v>
      </c>
      <c r="L95" s="5"/>
    </row>
    <row r="96" spans="1:12" ht="12.75">
      <c r="A96" s="2">
        <v>1098454</v>
      </c>
      <c r="B96" s="6" t="s">
        <v>58</v>
      </c>
      <c r="C96" s="4"/>
      <c r="D96" s="4"/>
      <c r="E96" s="4"/>
      <c r="F96" s="4"/>
      <c r="G96" s="4"/>
      <c r="H96" s="4"/>
      <c r="I96" s="4"/>
      <c r="J96" s="2">
        <f t="shared" si="20"/>
        <v>0</v>
      </c>
      <c r="K96" s="2">
        <f t="shared" si="21"/>
        <v>0</v>
      </c>
      <c r="L96" s="5"/>
    </row>
    <row r="97" spans="3:12" ht="12.75"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2:12" ht="12.75">
      <c r="B98" t="s">
        <v>7</v>
      </c>
      <c r="C98" s="7">
        <f aca="true" t="shared" si="23" ref="C98:J98">SUM(C87:C97)</f>
        <v>1096</v>
      </c>
      <c r="D98" s="7">
        <f t="shared" si="23"/>
        <v>1065</v>
      </c>
      <c r="E98" s="7">
        <f t="shared" si="23"/>
        <v>1014</v>
      </c>
      <c r="F98" s="7">
        <f t="shared" si="23"/>
        <v>1020</v>
      </c>
      <c r="G98" s="7">
        <f t="shared" si="23"/>
        <v>1032</v>
      </c>
      <c r="H98" s="7">
        <f t="shared" si="23"/>
        <v>994</v>
      </c>
      <c r="I98" s="7">
        <f t="shared" si="23"/>
        <v>1010</v>
      </c>
      <c r="J98" s="7">
        <f t="shared" si="23"/>
        <v>35</v>
      </c>
      <c r="K98" s="7">
        <f>SUM(C98:I98)</f>
        <v>7231</v>
      </c>
      <c r="L98" s="5">
        <f>AVERAGE(C98:I98)/5</f>
        <v>206.6</v>
      </c>
    </row>
    <row r="99" spans="2:12" ht="12.75">
      <c r="B99" t="s">
        <v>29</v>
      </c>
      <c r="C99" s="8">
        <v>1077</v>
      </c>
      <c r="D99" s="8">
        <v>980</v>
      </c>
      <c r="E99" s="8">
        <v>981</v>
      </c>
      <c r="F99" s="8">
        <v>1079</v>
      </c>
      <c r="G99" s="8">
        <v>851</v>
      </c>
      <c r="H99" s="8">
        <v>992</v>
      </c>
      <c r="I99" s="8">
        <v>992</v>
      </c>
      <c r="J99" s="7"/>
      <c r="K99" s="8">
        <f>SUM(C99:I99)</f>
        <v>6952</v>
      </c>
      <c r="L99" s="5">
        <f>AVERAGE(C99:I99)/5</f>
        <v>198.62857142857143</v>
      </c>
    </row>
    <row r="100" spans="3:12" ht="12.75">
      <c r="C100" s="2">
        <f aca="true" t="shared" si="24" ref="C100:I100">IF(C98&gt;C99,2,0)</f>
        <v>2</v>
      </c>
      <c r="D100" s="2">
        <f t="shared" si="24"/>
        <v>2</v>
      </c>
      <c r="E100" s="2">
        <f t="shared" si="24"/>
        <v>2</v>
      </c>
      <c r="F100" s="2">
        <f t="shared" si="24"/>
        <v>0</v>
      </c>
      <c r="G100" s="2">
        <f t="shared" si="24"/>
        <v>2</v>
      </c>
      <c r="H100" s="2">
        <f t="shared" si="24"/>
        <v>2</v>
      </c>
      <c r="I100" s="2">
        <f t="shared" si="24"/>
        <v>2</v>
      </c>
      <c r="J100" s="7">
        <f>SUM(C100:I100)</f>
        <v>12</v>
      </c>
      <c r="K100" s="7"/>
      <c r="L100" s="5"/>
    </row>
    <row r="101" spans="1:12" ht="12.7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</row>
    <row r="102" spans="1:12" ht="12.75">
      <c r="A102" s="31" t="s">
        <v>26</v>
      </c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3"/>
    </row>
    <row r="103" spans="1:12" ht="12.75">
      <c r="A103" s="29" t="s">
        <v>0</v>
      </c>
      <c r="B103" s="29" t="s">
        <v>1</v>
      </c>
      <c r="C103" s="30" t="s">
        <v>6</v>
      </c>
      <c r="D103" s="30"/>
      <c r="E103" s="30"/>
      <c r="F103" s="30"/>
      <c r="G103" s="30"/>
      <c r="H103" s="30"/>
      <c r="I103" s="30"/>
      <c r="J103" s="30" t="s">
        <v>2</v>
      </c>
      <c r="K103" s="30"/>
      <c r="L103" s="30"/>
    </row>
    <row r="104" spans="1:12" ht="12.75">
      <c r="A104" s="29"/>
      <c r="B104" s="29"/>
      <c r="C104" s="1">
        <v>1</v>
      </c>
      <c r="D104" s="1">
        <v>2</v>
      </c>
      <c r="E104" s="1">
        <v>3</v>
      </c>
      <c r="F104" s="1">
        <v>4</v>
      </c>
      <c r="G104" s="1">
        <v>5</v>
      </c>
      <c r="H104" s="1">
        <v>6</v>
      </c>
      <c r="I104" s="1">
        <v>7</v>
      </c>
      <c r="J104" s="1" t="s">
        <v>3</v>
      </c>
      <c r="K104" s="1" t="s">
        <v>4</v>
      </c>
      <c r="L104" s="1" t="s">
        <v>5</v>
      </c>
    </row>
    <row r="105" spans="1:12" ht="12.75">
      <c r="A105" s="28" t="s">
        <v>33</v>
      </c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</row>
    <row r="106" spans="1:12" ht="12.75">
      <c r="A106" s="2">
        <v>207438</v>
      </c>
      <c r="B106" t="s">
        <v>49</v>
      </c>
      <c r="C106" s="4"/>
      <c r="D106" s="4"/>
      <c r="E106" s="4"/>
      <c r="F106" s="4"/>
      <c r="G106" s="4"/>
      <c r="H106" s="4"/>
      <c r="I106" s="4"/>
      <c r="J106" s="2">
        <f aca="true" t="shared" si="25" ref="J106:J115">COUNTIF(C106:I106,"&gt;0")</f>
        <v>0</v>
      </c>
      <c r="K106" s="2">
        <f aca="true" t="shared" si="26" ref="K106:K115">SUM(C106:I106)</f>
        <v>0</v>
      </c>
      <c r="L106" s="5"/>
    </row>
    <row r="107" spans="1:12" ht="12.75">
      <c r="A107" s="2">
        <v>64491</v>
      </c>
      <c r="B107" t="s">
        <v>50</v>
      </c>
      <c r="C107" s="4"/>
      <c r="D107" s="4"/>
      <c r="E107" s="4"/>
      <c r="F107" s="4"/>
      <c r="G107" s="4"/>
      <c r="H107" s="4"/>
      <c r="I107" s="4"/>
      <c r="J107" s="2">
        <f t="shared" si="25"/>
        <v>0</v>
      </c>
      <c r="K107" s="2">
        <f t="shared" si="26"/>
        <v>0</v>
      </c>
      <c r="L107" s="5"/>
    </row>
    <row r="108" spans="1:12" ht="12.75">
      <c r="A108" s="2">
        <v>685208</v>
      </c>
      <c r="B108" s="6" t="s">
        <v>51</v>
      </c>
      <c r="C108" s="4">
        <v>168</v>
      </c>
      <c r="D108" s="4">
        <v>154</v>
      </c>
      <c r="E108" s="4"/>
      <c r="F108" s="4"/>
      <c r="G108" s="4"/>
      <c r="H108" s="4">
        <v>196</v>
      </c>
      <c r="I108" s="4">
        <v>182</v>
      </c>
      <c r="J108" s="2">
        <f t="shared" si="25"/>
        <v>4</v>
      </c>
      <c r="K108" s="2">
        <f t="shared" si="26"/>
        <v>700</v>
      </c>
      <c r="L108" s="5">
        <f aca="true" t="shared" si="27" ref="L108:L113">AVERAGE(C108:I108)</f>
        <v>175</v>
      </c>
    </row>
    <row r="109" spans="1:12" ht="12.75">
      <c r="A109" s="2">
        <v>644382</v>
      </c>
      <c r="B109" s="6" t="s">
        <v>52</v>
      </c>
      <c r="C109" s="4"/>
      <c r="D109" s="4"/>
      <c r="E109" s="4">
        <v>172</v>
      </c>
      <c r="F109" s="4">
        <v>163</v>
      </c>
      <c r="G109" s="4">
        <v>163</v>
      </c>
      <c r="H109" s="4">
        <v>150</v>
      </c>
      <c r="I109" s="4"/>
      <c r="J109" s="2">
        <f t="shared" si="25"/>
        <v>4</v>
      </c>
      <c r="K109" s="2">
        <f t="shared" si="26"/>
        <v>648</v>
      </c>
      <c r="L109" s="5">
        <f t="shared" si="27"/>
        <v>162</v>
      </c>
    </row>
    <row r="110" spans="1:12" ht="12.75">
      <c r="A110" s="2">
        <v>65811</v>
      </c>
      <c r="B110" s="6" t="s">
        <v>53</v>
      </c>
      <c r="C110" s="4">
        <v>205</v>
      </c>
      <c r="D110" s="4">
        <v>184</v>
      </c>
      <c r="E110" s="4">
        <v>181</v>
      </c>
      <c r="F110" s="4">
        <v>186</v>
      </c>
      <c r="G110" s="4">
        <v>245</v>
      </c>
      <c r="H110" s="4">
        <v>223</v>
      </c>
      <c r="I110" s="4">
        <v>201</v>
      </c>
      <c r="J110" s="2">
        <f t="shared" si="25"/>
        <v>7</v>
      </c>
      <c r="K110" s="2">
        <f t="shared" si="26"/>
        <v>1425</v>
      </c>
      <c r="L110" s="5">
        <f t="shared" si="27"/>
        <v>203.57142857142858</v>
      </c>
    </row>
    <row r="111" spans="1:12" ht="12.75">
      <c r="A111" s="2">
        <v>529036</v>
      </c>
      <c r="B111" s="6" t="s">
        <v>54</v>
      </c>
      <c r="C111" s="4">
        <v>191</v>
      </c>
      <c r="D111">
        <v>206</v>
      </c>
      <c r="E111">
        <v>198</v>
      </c>
      <c r="F111">
        <v>166</v>
      </c>
      <c r="G111">
        <v>216</v>
      </c>
      <c r="H111" s="4">
        <v>193</v>
      </c>
      <c r="I111" s="4">
        <v>182</v>
      </c>
      <c r="J111" s="2">
        <f t="shared" si="25"/>
        <v>7</v>
      </c>
      <c r="K111" s="2">
        <f t="shared" si="26"/>
        <v>1352</v>
      </c>
      <c r="L111" s="5">
        <f t="shared" si="27"/>
        <v>193.14285714285714</v>
      </c>
    </row>
    <row r="112" spans="1:12" ht="12.75">
      <c r="A112" s="2">
        <v>842451</v>
      </c>
      <c r="B112" s="6" t="s">
        <v>55</v>
      </c>
      <c r="C112" s="4">
        <v>184</v>
      </c>
      <c r="D112" s="4">
        <v>203</v>
      </c>
      <c r="E112" s="4">
        <v>179</v>
      </c>
      <c r="F112" s="4">
        <v>164</v>
      </c>
      <c r="G112" s="4">
        <v>213</v>
      </c>
      <c r="H112" s="4">
        <v>215</v>
      </c>
      <c r="I112" s="4">
        <v>200</v>
      </c>
      <c r="J112" s="2">
        <f t="shared" si="25"/>
        <v>7</v>
      </c>
      <c r="K112" s="2">
        <f t="shared" si="26"/>
        <v>1358</v>
      </c>
      <c r="L112" s="5">
        <f t="shared" si="27"/>
        <v>194</v>
      </c>
    </row>
    <row r="113" spans="1:12" ht="12.75">
      <c r="A113" s="2">
        <v>66192</v>
      </c>
      <c r="B113" s="6" t="s">
        <v>56</v>
      </c>
      <c r="C113" s="4">
        <v>210</v>
      </c>
      <c r="D113" s="4">
        <v>156</v>
      </c>
      <c r="E113" s="4">
        <v>205</v>
      </c>
      <c r="F113" s="4">
        <v>161</v>
      </c>
      <c r="G113" s="4">
        <v>172</v>
      </c>
      <c r="H113" s="4"/>
      <c r="I113" s="4">
        <v>203</v>
      </c>
      <c r="J113" s="2">
        <f t="shared" si="25"/>
        <v>6</v>
      </c>
      <c r="K113" s="2">
        <f t="shared" si="26"/>
        <v>1107</v>
      </c>
      <c r="L113" s="5">
        <f t="shared" si="27"/>
        <v>184.5</v>
      </c>
    </row>
    <row r="114" spans="1:12" ht="12.75">
      <c r="A114" s="2">
        <v>594075</v>
      </c>
      <c r="B114" s="6" t="s">
        <v>57</v>
      </c>
      <c r="C114" s="4"/>
      <c r="D114" s="4"/>
      <c r="E114" s="4"/>
      <c r="F114" s="4"/>
      <c r="G114" s="4"/>
      <c r="H114" s="4"/>
      <c r="I114" s="4"/>
      <c r="J114" s="2">
        <f t="shared" si="25"/>
        <v>0</v>
      </c>
      <c r="K114" s="2">
        <f t="shared" si="26"/>
        <v>0</v>
      </c>
      <c r="L114" s="5"/>
    </row>
    <row r="115" spans="1:12" ht="12.75">
      <c r="A115" s="2">
        <v>1098454</v>
      </c>
      <c r="B115" s="6" t="s">
        <v>58</v>
      </c>
      <c r="C115" s="4"/>
      <c r="D115" s="4"/>
      <c r="E115" s="4"/>
      <c r="F115" s="4"/>
      <c r="G115" s="4"/>
      <c r="H115" s="4"/>
      <c r="I115" s="4"/>
      <c r="J115" s="2">
        <f t="shared" si="25"/>
        <v>0</v>
      </c>
      <c r="K115" s="2">
        <f t="shared" si="26"/>
        <v>0</v>
      </c>
      <c r="L115" s="5"/>
    </row>
    <row r="116" spans="3:12" ht="12.75"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2:12" ht="12.75">
      <c r="B117" t="s">
        <v>7</v>
      </c>
      <c r="C117" s="7">
        <f aca="true" t="shared" si="28" ref="C117:J117">SUM(C106:C116)</f>
        <v>958</v>
      </c>
      <c r="D117" s="7">
        <f t="shared" si="28"/>
        <v>903</v>
      </c>
      <c r="E117" s="7">
        <f t="shared" si="28"/>
        <v>935</v>
      </c>
      <c r="F117" s="7">
        <f t="shared" si="28"/>
        <v>840</v>
      </c>
      <c r="G117" s="7">
        <f t="shared" si="28"/>
        <v>1009</v>
      </c>
      <c r="H117" s="7">
        <f t="shared" si="28"/>
        <v>977</v>
      </c>
      <c r="I117" s="7">
        <f t="shared" si="28"/>
        <v>968</v>
      </c>
      <c r="J117" s="7">
        <f t="shared" si="28"/>
        <v>35</v>
      </c>
      <c r="K117" s="7">
        <f>SUM(C117:I117)</f>
        <v>6590</v>
      </c>
      <c r="L117" s="5">
        <f>AVERAGE(C117:I117)/5</f>
        <v>188.28571428571428</v>
      </c>
    </row>
    <row r="118" spans="2:12" ht="12.75">
      <c r="B118" t="s">
        <v>29</v>
      </c>
      <c r="C118" s="8">
        <v>1051</v>
      </c>
      <c r="D118" s="8">
        <v>965</v>
      </c>
      <c r="E118" s="8">
        <v>981</v>
      </c>
      <c r="F118" s="8">
        <v>1020</v>
      </c>
      <c r="G118" s="8">
        <v>1076</v>
      </c>
      <c r="H118" s="8">
        <v>1134</v>
      </c>
      <c r="I118" s="8">
        <v>1055</v>
      </c>
      <c r="J118" s="7"/>
      <c r="K118" s="8">
        <f>SUM(C118:I118)</f>
        <v>7282</v>
      </c>
      <c r="L118" s="5">
        <f>AVERAGE(C118:I118)/5</f>
        <v>208.05714285714285</v>
      </c>
    </row>
    <row r="119" spans="3:12" ht="12.75">
      <c r="C119" s="2">
        <f aca="true" t="shared" si="29" ref="C119:I119">IF(C117&gt;C118,2,0)</f>
        <v>0</v>
      </c>
      <c r="D119" s="2">
        <f t="shared" si="29"/>
        <v>0</v>
      </c>
      <c r="E119" s="2">
        <f t="shared" si="29"/>
        <v>0</v>
      </c>
      <c r="F119" s="2">
        <f t="shared" si="29"/>
        <v>0</v>
      </c>
      <c r="G119" s="2">
        <f t="shared" si="29"/>
        <v>0</v>
      </c>
      <c r="H119" s="2">
        <f t="shared" si="29"/>
        <v>0</v>
      </c>
      <c r="I119" s="2">
        <f t="shared" si="29"/>
        <v>0</v>
      </c>
      <c r="J119" s="7">
        <f>SUM(C119:I119)</f>
        <v>0</v>
      </c>
      <c r="K119" s="7"/>
      <c r="L119" s="5"/>
    </row>
    <row r="120" spans="1:12" ht="12.7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</row>
    <row r="121" spans="1:12" ht="12.75">
      <c r="A121" s="31" t="s">
        <v>27</v>
      </c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3"/>
    </row>
    <row r="122" spans="1:12" ht="12.75">
      <c r="A122" s="29" t="s">
        <v>0</v>
      </c>
      <c r="B122" s="29" t="s">
        <v>1</v>
      </c>
      <c r="C122" s="30" t="s">
        <v>6</v>
      </c>
      <c r="D122" s="30"/>
      <c r="E122" s="30"/>
      <c r="F122" s="30"/>
      <c r="G122" s="30"/>
      <c r="H122" s="30"/>
      <c r="I122" s="30"/>
      <c r="J122" s="30" t="s">
        <v>2</v>
      </c>
      <c r="K122" s="30"/>
      <c r="L122" s="30"/>
    </row>
    <row r="123" spans="1:12" ht="12.75">
      <c r="A123" s="29"/>
      <c r="B123" s="29"/>
      <c r="C123" s="1">
        <v>1</v>
      </c>
      <c r="D123" s="1">
        <v>2</v>
      </c>
      <c r="E123" s="1">
        <v>3</v>
      </c>
      <c r="F123" s="1">
        <v>4</v>
      </c>
      <c r="G123" s="1">
        <v>5</v>
      </c>
      <c r="H123" s="1">
        <v>6</v>
      </c>
      <c r="I123" s="1">
        <v>7</v>
      </c>
      <c r="J123" s="1" t="s">
        <v>3</v>
      </c>
      <c r="K123" s="1" t="s">
        <v>4</v>
      </c>
      <c r="L123" s="1" t="s">
        <v>5</v>
      </c>
    </row>
    <row r="124" spans="1:12" ht="12.75">
      <c r="A124" s="28" t="s">
        <v>33</v>
      </c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</row>
    <row r="125" spans="1:12" ht="12.75">
      <c r="A125" s="2">
        <v>207438</v>
      </c>
      <c r="B125" t="s">
        <v>49</v>
      </c>
      <c r="C125" s="4">
        <v>194</v>
      </c>
      <c r="D125" s="4">
        <v>243</v>
      </c>
      <c r="E125" s="4">
        <v>184</v>
      </c>
      <c r="F125" s="4">
        <v>241</v>
      </c>
      <c r="G125" s="4">
        <v>182</v>
      </c>
      <c r="H125" s="4">
        <v>227</v>
      </c>
      <c r="I125" s="4"/>
      <c r="J125" s="2">
        <f aca="true" t="shared" si="30" ref="J125:J134">COUNTIF(C125:I125,"&gt;0")</f>
        <v>6</v>
      </c>
      <c r="K125" s="2">
        <f aca="true" t="shared" si="31" ref="K125:K134">SUM(C125:I125)</f>
        <v>1271</v>
      </c>
      <c r="L125" s="5">
        <f aca="true" t="shared" si="32" ref="L125:L134">AVERAGE(C125:I125)</f>
        <v>211.83333333333334</v>
      </c>
    </row>
    <row r="126" spans="1:12" ht="12.75">
      <c r="A126" s="2">
        <v>64491</v>
      </c>
      <c r="B126" t="s">
        <v>50</v>
      </c>
      <c r="C126" s="4"/>
      <c r="D126" s="4"/>
      <c r="E126" s="4"/>
      <c r="F126" s="4"/>
      <c r="G126" s="4"/>
      <c r="H126" s="4"/>
      <c r="I126" s="4"/>
      <c r="J126" s="2">
        <f t="shared" si="30"/>
        <v>0</v>
      </c>
      <c r="K126" s="2">
        <f t="shared" si="31"/>
        <v>0</v>
      </c>
      <c r="L126" s="5" t="e">
        <f t="shared" si="32"/>
        <v>#DIV/0!</v>
      </c>
    </row>
    <row r="127" spans="1:12" ht="12.75">
      <c r="A127" s="2">
        <v>685208</v>
      </c>
      <c r="B127" s="6" t="s">
        <v>51</v>
      </c>
      <c r="C127" s="4">
        <v>158</v>
      </c>
      <c r="D127" s="4">
        <v>169</v>
      </c>
      <c r="E127" s="4">
        <v>183</v>
      </c>
      <c r="F127" s="4"/>
      <c r="G127" s="4"/>
      <c r="H127" s="4"/>
      <c r="I127" s="4"/>
      <c r="J127" s="2">
        <f t="shared" si="30"/>
        <v>3</v>
      </c>
      <c r="K127" s="2">
        <f t="shared" si="31"/>
        <v>510</v>
      </c>
      <c r="L127" s="5">
        <f t="shared" si="32"/>
        <v>170</v>
      </c>
    </row>
    <row r="128" spans="1:12" ht="12.75">
      <c r="A128" s="2">
        <v>644382</v>
      </c>
      <c r="B128" s="6" t="s">
        <v>52</v>
      </c>
      <c r="C128" s="4"/>
      <c r="D128" s="4"/>
      <c r="E128" s="4"/>
      <c r="F128" s="4"/>
      <c r="G128" s="4"/>
      <c r="H128" s="4">
        <v>170</v>
      </c>
      <c r="I128" s="4"/>
      <c r="J128" s="2">
        <f t="shared" si="30"/>
        <v>1</v>
      </c>
      <c r="K128" s="2">
        <f t="shared" si="31"/>
        <v>170</v>
      </c>
      <c r="L128" s="5">
        <f t="shared" si="32"/>
        <v>170</v>
      </c>
    </row>
    <row r="129" spans="1:12" ht="12.75">
      <c r="A129" s="2">
        <v>65811</v>
      </c>
      <c r="B129" s="6" t="s">
        <v>53</v>
      </c>
      <c r="C129" s="4">
        <v>183</v>
      </c>
      <c r="D129" s="4">
        <v>214</v>
      </c>
      <c r="E129" s="4">
        <v>225</v>
      </c>
      <c r="F129" s="4">
        <v>234</v>
      </c>
      <c r="G129" s="4">
        <v>191</v>
      </c>
      <c r="H129" s="4">
        <v>187</v>
      </c>
      <c r="I129" s="4"/>
      <c r="J129" s="2">
        <f t="shared" si="30"/>
        <v>6</v>
      </c>
      <c r="K129" s="2">
        <f t="shared" si="31"/>
        <v>1234</v>
      </c>
      <c r="L129" s="5">
        <f t="shared" si="32"/>
        <v>205.66666666666666</v>
      </c>
    </row>
    <row r="130" spans="1:12" ht="12.75">
      <c r="A130" s="2">
        <v>529036</v>
      </c>
      <c r="B130" s="6" t="s">
        <v>54</v>
      </c>
      <c r="C130" s="4">
        <v>200</v>
      </c>
      <c r="D130" s="4">
        <v>201</v>
      </c>
      <c r="E130" s="4">
        <v>204</v>
      </c>
      <c r="F130" s="4">
        <v>168</v>
      </c>
      <c r="G130" s="4">
        <v>161</v>
      </c>
      <c r="H130" s="4"/>
      <c r="I130" s="4"/>
      <c r="J130" s="2">
        <f t="shared" si="30"/>
        <v>5</v>
      </c>
      <c r="K130" s="2">
        <f t="shared" si="31"/>
        <v>934</v>
      </c>
      <c r="L130" s="5">
        <f t="shared" si="32"/>
        <v>186.8</v>
      </c>
    </row>
    <row r="131" spans="1:12" ht="12.75">
      <c r="A131" s="2">
        <v>842451</v>
      </c>
      <c r="B131" s="6" t="s">
        <v>55</v>
      </c>
      <c r="C131" s="4">
        <v>167</v>
      </c>
      <c r="D131" s="4">
        <v>195</v>
      </c>
      <c r="E131" s="4">
        <v>199</v>
      </c>
      <c r="F131" s="4">
        <v>190</v>
      </c>
      <c r="G131" s="4">
        <v>181</v>
      </c>
      <c r="H131" s="4">
        <v>221</v>
      </c>
      <c r="I131" s="4"/>
      <c r="J131" s="2">
        <f t="shared" si="30"/>
        <v>6</v>
      </c>
      <c r="K131" s="2">
        <f t="shared" si="31"/>
        <v>1153</v>
      </c>
      <c r="L131" s="5">
        <f t="shared" si="32"/>
        <v>192.16666666666666</v>
      </c>
    </row>
    <row r="132" spans="1:12" ht="12.75">
      <c r="A132" s="2">
        <v>66192</v>
      </c>
      <c r="B132" s="6" t="s">
        <v>56</v>
      </c>
      <c r="C132" s="4"/>
      <c r="D132" s="4"/>
      <c r="E132" s="4"/>
      <c r="F132" s="4">
        <v>172</v>
      </c>
      <c r="G132" s="4">
        <v>245</v>
      </c>
      <c r="H132" s="4">
        <v>191</v>
      </c>
      <c r="I132" s="4"/>
      <c r="J132" s="2">
        <f t="shared" si="30"/>
        <v>3</v>
      </c>
      <c r="K132" s="2">
        <f t="shared" si="31"/>
        <v>608</v>
      </c>
      <c r="L132" s="5">
        <f t="shared" si="32"/>
        <v>202.66666666666666</v>
      </c>
    </row>
    <row r="133" spans="1:12" ht="12.75">
      <c r="A133" s="2">
        <v>594075</v>
      </c>
      <c r="B133" s="6" t="s">
        <v>57</v>
      </c>
      <c r="C133" s="4"/>
      <c r="D133" s="4"/>
      <c r="E133" s="4"/>
      <c r="F133" s="4"/>
      <c r="G133" s="4"/>
      <c r="H133" s="4"/>
      <c r="I133" s="4"/>
      <c r="J133" s="2">
        <f t="shared" si="30"/>
        <v>0</v>
      </c>
      <c r="K133" s="2">
        <f t="shared" si="31"/>
        <v>0</v>
      </c>
      <c r="L133" s="5" t="e">
        <f t="shared" si="32"/>
        <v>#DIV/0!</v>
      </c>
    </row>
    <row r="134" spans="1:12" ht="12.75">
      <c r="A134" s="2">
        <v>1098454</v>
      </c>
      <c r="B134" s="6" t="s">
        <v>58</v>
      </c>
      <c r="C134" s="4"/>
      <c r="D134" s="4"/>
      <c r="E134" s="4"/>
      <c r="F134" s="4"/>
      <c r="G134" s="4"/>
      <c r="H134" s="4"/>
      <c r="I134" s="4"/>
      <c r="J134" s="2">
        <f t="shared" si="30"/>
        <v>0</v>
      </c>
      <c r="K134" s="2">
        <f t="shared" si="31"/>
        <v>0</v>
      </c>
      <c r="L134" s="5" t="e">
        <f t="shared" si="32"/>
        <v>#DIV/0!</v>
      </c>
    </row>
    <row r="135" spans="3:12" ht="12.75"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2:12" ht="12.75">
      <c r="B136" t="s">
        <v>7</v>
      </c>
      <c r="C136" s="7">
        <f aca="true" t="shared" si="33" ref="C136:J136">SUM(C125:C135)</f>
        <v>902</v>
      </c>
      <c r="D136" s="7">
        <f t="shared" si="33"/>
        <v>1022</v>
      </c>
      <c r="E136" s="7">
        <f t="shared" si="33"/>
        <v>995</v>
      </c>
      <c r="F136" s="7">
        <f t="shared" si="33"/>
        <v>1005</v>
      </c>
      <c r="G136" s="7">
        <f t="shared" si="33"/>
        <v>960</v>
      </c>
      <c r="H136" s="7">
        <f t="shared" si="33"/>
        <v>996</v>
      </c>
      <c r="I136" s="7">
        <f t="shared" si="33"/>
        <v>0</v>
      </c>
      <c r="J136" s="7">
        <f t="shared" si="33"/>
        <v>30</v>
      </c>
      <c r="K136" s="7">
        <f>SUM(C136:I136)</f>
        <v>5880</v>
      </c>
      <c r="L136" s="5">
        <f>AVERAGE(C136:I136)/5</f>
        <v>168</v>
      </c>
    </row>
    <row r="137" spans="2:12" ht="12.75">
      <c r="B137" t="s">
        <v>29</v>
      </c>
      <c r="C137" s="8">
        <v>893</v>
      </c>
      <c r="D137" s="8">
        <v>949</v>
      </c>
      <c r="E137" s="8">
        <v>946</v>
      </c>
      <c r="F137" s="8">
        <v>816</v>
      </c>
      <c r="G137" s="8">
        <v>859</v>
      </c>
      <c r="H137" s="8">
        <v>923</v>
      </c>
      <c r="I137" s="8">
        <v>0</v>
      </c>
      <c r="J137" s="7"/>
      <c r="K137" s="8">
        <f>SUM(C137:I137)</f>
        <v>5386</v>
      </c>
      <c r="L137" s="5">
        <f>AVERAGE(C137:I137)/5</f>
        <v>153.8857142857143</v>
      </c>
    </row>
    <row r="138" spans="3:12" ht="12.75">
      <c r="C138" s="2">
        <f aca="true" t="shared" si="34" ref="C138:I138">IF(C136&gt;C137,2,0)</f>
        <v>2</v>
      </c>
      <c r="D138" s="2">
        <f t="shared" si="34"/>
        <v>2</v>
      </c>
      <c r="E138" s="2">
        <f t="shared" si="34"/>
        <v>2</v>
      </c>
      <c r="F138" s="2">
        <f t="shared" si="34"/>
        <v>2</v>
      </c>
      <c r="G138" s="2">
        <f t="shared" si="34"/>
        <v>2</v>
      </c>
      <c r="H138" s="2">
        <f t="shared" si="34"/>
        <v>2</v>
      </c>
      <c r="I138" s="2">
        <f t="shared" si="34"/>
        <v>0</v>
      </c>
      <c r="J138" s="7">
        <f>SUM(C138:I138)</f>
        <v>12</v>
      </c>
      <c r="K138" s="7"/>
      <c r="L138" s="5"/>
    </row>
    <row r="139" spans="1:12" ht="12.7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</row>
    <row r="140" spans="1:12" ht="12.75">
      <c r="A140" s="31" t="s">
        <v>28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3"/>
    </row>
    <row r="141" spans="1:12" ht="12.75">
      <c r="A141" s="29" t="s">
        <v>0</v>
      </c>
      <c r="B141" s="29" t="s">
        <v>1</v>
      </c>
      <c r="C141" s="30" t="s">
        <v>6</v>
      </c>
      <c r="D141" s="30"/>
      <c r="E141" s="30"/>
      <c r="F141" s="30"/>
      <c r="G141" s="30"/>
      <c r="H141" s="30"/>
      <c r="I141" s="30"/>
      <c r="J141" s="30" t="s">
        <v>2</v>
      </c>
      <c r="K141" s="30"/>
      <c r="L141" s="30"/>
    </row>
    <row r="142" spans="1:12" ht="12.75">
      <c r="A142" s="29"/>
      <c r="B142" s="29"/>
      <c r="C142" s="1">
        <v>1</v>
      </c>
      <c r="D142" s="1">
        <v>2</v>
      </c>
      <c r="E142" s="1">
        <v>3</v>
      </c>
      <c r="F142" s="1">
        <v>4</v>
      </c>
      <c r="G142" s="1">
        <v>5</v>
      </c>
      <c r="H142" s="1">
        <v>6</v>
      </c>
      <c r="I142" s="1">
        <v>7</v>
      </c>
      <c r="J142" s="1" t="s">
        <v>3</v>
      </c>
      <c r="K142" s="1" t="s">
        <v>4</v>
      </c>
      <c r="L142" s="1" t="s">
        <v>5</v>
      </c>
    </row>
    <row r="143" spans="1:12" ht="12.75">
      <c r="A143" s="28" t="s">
        <v>33</v>
      </c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</row>
    <row r="144" spans="1:12" ht="12.75">
      <c r="A144" s="2">
        <v>207438</v>
      </c>
      <c r="B144" t="s">
        <v>49</v>
      </c>
      <c r="C144" s="4">
        <v>174</v>
      </c>
      <c r="D144" s="4">
        <v>236</v>
      </c>
      <c r="E144" s="4">
        <v>245</v>
      </c>
      <c r="F144" s="4"/>
      <c r="G144" s="4"/>
      <c r="H144" s="4">
        <v>229</v>
      </c>
      <c r="I144" s="4"/>
      <c r="J144" s="2">
        <f aca="true" t="shared" si="35" ref="J144:J153">COUNTIF(C144:I144,"&gt;0")</f>
        <v>4</v>
      </c>
      <c r="K144" s="2">
        <f aca="true" t="shared" si="36" ref="K144:K153">SUM(C144:I144)</f>
        <v>884</v>
      </c>
      <c r="L144" s="5">
        <f aca="true" t="shared" si="37" ref="L144:L153">AVERAGE(C144:I144)</f>
        <v>221</v>
      </c>
    </row>
    <row r="145" spans="1:12" ht="12.75">
      <c r="A145" s="2">
        <v>64491</v>
      </c>
      <c r="B145" t="s">
        <v>50</v>
      </c>
      <c r="C145" s="4"/>
      <c r="D145" s="4"/>
      <c r="E145" s="4"/>
      <c r="F145" s="4"/>
      <c r="G145" s="4"/>
      <c r="H145" s="4"/>
      <c r="I145" s="4"/>
      <c r="J145" s="2">
        <f t="shared" si="35"/>
        <v>0</v>
      </c>
      <c r="K145" s="2">
        <f t="shared" si="36"/>
        <v>0</v>
      </c>
      <c r="L145" s="5" t="e">
        <f t="shared" si="37"/>
        <v>#DIV/0!</v>
      </c>
    </row>
    <row r="146" spans="1:12" ht="12.75">
      <c r="A146" s="2">
        <v>685208</v>
      </c>
      <c r="B146" s="6" t="s">
        <v>51</v>
      </c>
      <c r="C146" s="4">
        <v>173</v>
      </c>
      <c r="D146" s="4">
        <v>157</v>
      </c>
      <c r="E146" s="4"/>
      <c r="F146" s="4">
        <v>242</v>
      </c>
      <c r="G146" s="4">
        <v>137</v>
      </c>
      <c r="H146" s="4">
        <v>169</v>
      </c>
      <c r="I146" s="4"/>
      <c r="J146" s="2">
        <f t="shared" si="35"/>
        <v>5</v>
      </c>
      <c r="K146" s="2">
        <f t="shared" si="36"/>
        <v>878</v>
      </c>
      <c r="L146" s="5">
        <f t="shared" si="37"/>
        <v>175.6</v>
      </c>
    </row>
    <row r="147" spans="1:12" ht="12.75">
      <c r="A147" s="2">
        <v>644382</v>
      </c>
      <c r="B147" s="6" t="s">
        <v>52</v>
      </c>
      <c r="C147" s="4">
        <v>191</v>
      </c>
      <c r="D147" s="4">
        <v>193</v>
      </c>
      <c r="E147" s="4">
        <v>185</v>
      </c>
      <c r="F147" s="4">
        <v>153</v>
      </c>
      <c r="G147" s="4"/>
      <c r="H147" s="4">
        <v>221</v>
      </c>
      <c r="I147" s="4"/>
      <c r="J147" s="2">
        <f t="shared" si="35"/>
        <v>5</v>
      </c>
      <c r="K147" s="2">
        <f t="shared" si="36"/>
        <v>943</v>
      </c>
      <c r="L147" s="5">
        <f t="shared" si="37"/>
        <v>188.6</v>
      </c>
    </row>
    <row r="148" spans="1:12" ht="12.75">
      <c r="A148" s="2">
        <v>65811</v>
      </c>
      <c r="B148" s="6" t="s">
        <v>53</v>
      </c>
      <c r="C148" s="4"/>
      <c r="D148" s="4"/>
      <c r="E148" s="4"/>
      <c r="F148" s="4"/>
      <c r="G148" s="4"/>
      <c r="H148" s="4"/>
      <c r="I148" s="4"/>
      <c r="J148" s="2">
        <f t="shared" si="35"/>
        <v>0</v>
      </c>
      <c r="K148" s="2">
        <f t="shared" si="36"/>
        <v>0</v>
      </c>
      <c r="L148" s="5" t="e">
        <f t="shared" si="37"/>
        <v>#DIV/0!</v>
      </c>
    </row>
    <row r="149" spans="1:12" ht="12.75">
      <c r="A149" s="2">
        <v>529036</v>
      </c>
      <c r="B149" s="6" t="s">
        <v>54</v>
      </c>
      <c r="C149" s="4">
        <v>170</v>
      </c>
      <c r="E149">
        <v>177</v>
      </c>
      <c r="F149">
        <v>167</v>
      </c>
      <c r="G149">
        <v>161</v>
      </c>
      <c r="H149" s="4"/>
      <c r="I149" s="4"/>
      <c r="J149" s="2">
        <f t="shared" si="35"/>
        <v>4</v>
      </c>
      <c r="K149" s="2">
        <f t="shared" si="36"/>
        <v>675</v>
      </c>
      <c r="L149" s="5">
        <f t="shared" si="37"/>
        <v>168.75</v>
      </c>
    </row>
    <row r="150" spans="1:12" ht="12.75">
      <c r="A150" s="2">
        <v>842451</v>
      </c>
      <c r="B150" s="6" t="s">
        <v>55</v>
      </c>
      <c r="C150" s="4"/>
      <c r="D150" s="4">
        <v>199</v>
      </c>
      <c r="E150" s="4">
        <v>153</v>
      </c>
      <c r="F150" s="4">
        <v>190</v>
      </c>
      <c r="G150" s="4">
        <v>208</v>
      </c>
      <c r="H150" s="4">
        <v>199</v>
      </c>
      <c r="I150" s="4"/>
      <c r="J150" s="2">
        <f t="shared" si="35"/>
        <v>5</v>
      </c>
      <c r="K150" s="2">
        <f t="shared" si="36"/>
        <v>949</v>
      </c>
      <c r="L150" s="5">
        <f t="shared" si="37"/>
        <v>189.8</v>
      </c>
    </row>
    <row r="151" spans="1:12" ht="12.75">
      <c r="A151" s="2">
        <v>66192</v>
      </c>
      <c r="B151" s="6" t="s">
        <v>56</v>
      </c>
      <c r="C151" s="4">
        <v>200</v>
      </c>
      <c r="D151" s="4">
        <v>157</v>
      </c>
      <c r="E151" s="4">
        <v>170</v>
      </c>
      <c r="F151" s="4">
        <v>177</v>
      </c>
      <c r="G151" s="4">
        <v>180</v>
      </c>
      <c r="H151" s="4"/>
      <c r="I151" s="4"/>
      <c r="J151" s="2">
        <f t="shared" si="35"/>
        <v>5</v>
      </c>
      <c r="K151" s="2">
        <f t="shared" si="36"/>
        <v>884</v>
      </c>
      <c r="L151" s="5">
        <f t="shared" si="37"/>
        <v>176.8</v>
      </c>
    </row>
    <row r="152" spans="1:12" ht="12.75">
      <c r="A152" s="2">
        <v>594075</v>
      </c>
      <c r="B152" s="6" t="s">
        <v>57</v>
      </c>
      <c r="C152" s="4"/>
      <c r="D152" s="4"/>
      <c r="E152" s="4"/>
      <c r="F152" s="4"/>
      <c r="G152" s="4"/>
      <c r="H152" s="4"/>
      <c r="I152" s="4"/>
      <c r="J152" s="2">
        <f t="shared" si="35"/>
        <v>0</v>
      </c>
      <c r="K152" s="2">
        <f t="shared" si="36"/>
        <v>0</v>
      </c>
      <c r="L152" s="5" t="e">
        <f t="shared" si="37"/>
        <v>#DIV/0!</v>
      </c>
    </row>
    <row r="153" spans="1:12" ht="12.75">
      <c r="A153" s="2">
        <v>1098454</v>
      </c>
      <c r="B153" s="6" t="s">
        <v>58</v>
      </c>
      <c r="C153" s="4"/>
      <c r="D153" s="4"/>
      <c r="E153" s="4"/>
      <c r="F153" s="4"/>
      <c r="G153" s="4">
        <v>203</v>
      </c>
      <c r="H153" s="4">
        <v>201</v>
      </c>
      <c r="I153" s="4"/>
      <c r="J153" s="2">
        <f t="shared" si="35"/>
        <v>2</v>
      </c>
      <c r="K153" s="2">
        <f t="shared" si="36"/>
        <v>404</v>
      </c>
      <c r="L153" s="5">
        <f t="shared" si="37"/>
        <v>202</v>
      </c>
    </row>
    <row r="154" spans="3:12" ht="12.75"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2:12" ht="12.75">
      <c r="B155" t="s">
        <v>7</v>
      </c>
      <c r="C155" s="7">
        <f aca="true" t="shared" si="38" ref="C155:J155">SUM(C144:C154)</f>
        <v>908</v>
      </c>
      <c r="D155" s="7">
        <f t="shared" si="38"/>
        <v>942</v>
      </c>
      <c r="E155" s="7">
        <f t="shared" si="38"/>
        <v>930</v>
      </c>
      <c r="F155" s="7">
        <f t="shared" si="38"/>
        <v>929</v>
      </c>
      <c r="G155" s="7">
        <f t="shared" si="38"/>
        <v>889</v>
      </c>
      <c r="H155" s="7">
        <f t="shared" si="38"/>
        <v>1019</v>
      </c>
      <c r="I155" s="7">
        <f t="shared" si="38"/>
        <v>0</v>
      </c>
      <c r="J155" s="7">
        <f t="shared" si="38"/>
        <v>30</v>
      </c>
      <c r="K155" s="7">
        <f>SUM(C155:I155)</f>
        <v>5617</v>
      </c>
      <c r="L155" s="5">
        <f>AVERAGE(C155:I155)/5</f>
        <v>160.4857142857143</v>
      </c>
    </row>
    <row r="156" spans="2:12" ht="12.75">
      <c r="B156" t="s">
        <v>29</v>
      </c>
      <c r="C156" s="8">
        <v>829</v>
      </c>
      <c r="D156" s="8">
        <v>946</v>
      </c>
      <c r="E156" s="8">
        <v>905</v>
      </c>
      <c r="F156" s="8">
        <v>898</v>
      </c>
      <c r="G156" s="8">
        <v>825</v>
      </c>
      <c r="H156" s="8">
        <v>874</v>
      </c>
      <c r="I156" s="8">
        <v>0</v>
      </c>
      <c r="J156" s="7"/>
      <c r="K156" s="8">
        <f>SUM(C156:I156)</f>
        <v>5277</v>
      </c>
      <c r="L156" s="5">
        <f>AVERAGE(C156:I156)/5</f>
        <v>150.77142857142857</v>
      </c>
    </row>
    <row r="157" spans="3:12" ht="12.75">
      <c r="C157" s="2">
        <f aca="true" t="shared" si="39" ref="C157:I157">IF(C155&gt;C156,2,0)</f>
        <v>2</v>
      </c>
      <c r="D157" s="2">
        <f t="shared" si="39"/>
        <v>0</v>
      </c>
      <c r="E157" s="2">
        <f t="shared" si="39"/>
        <v>2</v>
      </c>
      <c r="F157" s="2">
        <f t="shared" si="39"/>
        <v>2</v>
      </c>
      <c r="G157" s="2">
        <f t="shared" si="39"/>
        <v>2</v>
      </c>
      <c r="H157" s="2">
        <f t="shared" si="39"/>
        <v>2</v>
      </c>
      <c r="I157" s="2">
        <f t="shared" si="39"/>
        <v>0</v>
      </c>
      <c r="J157" s="7">
        <f>SUM(C157:I157)</f>
        <v>10</v>
      </c>
      <c r="K157" s="7"/>
      <c r="L157" s="5"/>
    </row>
    <row r="158" spans="1:12" ht="12.75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</row>
  </sheetData>
  <mergeCells count="57">
    <mergeCell ref="A1:L1"/>
    <mergeCell ref="A2:L2"/>
    <mergeCell ref="A3:A4"/>
    <mergeCell ref="B3:B4"/>
    <mergeCell ref="C3:I3"/>
    <mergeCell ref="J3:L3"/>
    <mergeCell ref="A5:L5"/>
    <mergeCell ref="A23:L23"/>
    <mergeCell ref="A24:L24"/>
    <mergeCell ref="A25:A26"/>
    <mergeCell ref="B25:B26"/>
    <mergeCell ref="C25:I25"/>
    <mergeCell ref="J25:L25"/>
    <mergeCell ref="A27:L27"/>
    <mergeCell ref="A43:L43"/>
    <mergeCell ref="A44:L44"/>
    <mergeCell ref="A45:A46"/>
    <mergeCell ref="B45:B46"/>
    <mergeCell ref="C45:I45"/>
    <mergeCell ref="J45:L45"/>
    <mergeCell ref="A47:L47"/>
    <mergeCell ref="A63:L63"/>
    <mergeCell ref="A64:L64"/>
    <mergeCell ref="A65:A66"/>
    <mergeCell ref="B65:B66"/>
    <mergeCell ref="C65:I65"/>
    <mergeCell ref="J65:L65"/>
    <mergeCell ref="A67:L67"/>
    <mergeCell ref="A82:L82"/>
    <mergeCell ref="A83:L83"/>
    <mergeCell ref="A84:A85"/>
    <mergeCell ref="B84:B85"/>
    <mergeCell ref="C84:I84"/>
    <mergeCell ref="J84:L84"/>
    <mergeCell ref="A86:L86"/>
    <mergeCell ref="A101:L101"/>
    <mergeCell ref="A102:L102"/>
    <mergeCell ref="A103:A104"/>
    <mergeCell ref="B103:B104"/>
    <mergeCell ref="C103:I103"/>
    <mergeCell ref="J103:L103"/>
    <mergeCell ref="A105:L105"/>
    <mergeCell ref="A120:L120"/>
    <mergeCell ref="A121:L121"/>
    <mergeCell ref="A122:A123"/>
    <mergeCell ref="B122:B123"/>
    <mergeCell ref="C122:I122"/>
    <mergeCell ref="J122:L122"/>
    <mergeCell ref="A143:L143"/>
    <mergeCell ref="A158:L158"/>
    <mergeCell ref="A124:L124"/>
    <mergeCell ref="A139:L139"/>
    <mergeCell ref="A140:L140"/>
    <mergeCell ref="A141:A142"/>
    <mergeCell ref="B141:B142"/>
    <mergeCell ref="C141:I141"/>
    <mergeCell ref="J141:L14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58"/>
  <sheetViews>
    <sheetView workbookViewId="0" topLeftCell="A1">
      <selection activeCell="K20" activeCellId="7" sqref="K156 K137 K118 K99 K80 K60 K40 K20"/>
    </sheetView>
  </sheetViews>
  <sheetFormatPr defaultColWidth="9.140625" defaultRowHeight="12.75"/>
  <cols>
    <col min="2" max="2" width="18.7109375" style="0" bestFit="1" customWidth="1"/>
    <col min="3" max="3" width="10.7109375" style="0" bestFit="1" customWidth="1"/>
    <col min="14" max="14" width="12.421875" style="0" bestFit="1" customWidth="1"/>
    <col min="15" max="15" width="10.7109375" style="0" bestFit="1" customWidth="1"/>
  </cols>
  <sheetData>
    <row r="1" spans="1:12" ht="12.7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2.75">
      <c r="A2" s="31" t="s">
        <v>21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3"/>
    </row>
    <row r="3" spans="1:15" ht="12.75">
      <c r="A3" s="29" t="s">
        <v>0</v>
      </c>
      <c r="B3" s="29" t="s">
        <v>1</v>
      </c>
      <c r="C3" s="30" t="s">
        <v>6</v>
      </c>
      <c r="D3" s="30"/>
      <c r="E3" s="30"/>
      <c r="F3" s="30"/>
      <c r="G3" s="30"/>
      <c r="H3" s="30"/>
      <c r="I3" s="30"/>
      <c r="J3" s="30" t="s">
        <v>2</v>
      </c>
      <c r="K3" s="30"/>
      <c r="L3" s="30"/>
      <c r="O3" s="3"/>
    </row>
    <row r="4" spans="1:12" ht="12.75">
      <c r="A4" s="29"/>
      <c r="B4" s="29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>
        <v>6</v>
      </c>
      <c r="I4" s="1">
        <v>7</v>
      </c>
      <c r="J4" s="1" t="s">
        <v>3</v>
      </c>
      <c r="K4" s="1" t="s">
        <v>4</v>
      </c>
      <c r="L4" s="1" t="s">
        <v>5</v>
      </c>
    </row>
    <row r="5" spans="1:12" ht="12.75">
      <c r="A5" s="28" t="s">
        <v>66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</row>
    <row r="6" spans="1:12" ht="12.75">
      <c r="A6" s="2">
        <v>749486</v>
      </c>
      <c r="B6" t="s">
        <v>59</v>
      </c>
      <c r="C6" s="4">
        <v>193</v>
      </c>
      <c r="D6" s="4">
        <v>176</v>
      </c>
      <c r="E6" s="4">
        <v>245</v>
      </c>
      <c r="F6" s="4">
        <v>210</v>
      </c>
      <c r="G6" s="4">
        <v>212</v>
      </c>
      <c r="H6" s="4">
        <v>180</v>
      </c>
      <c r="I6" s="4">
        <v>169</v>
      </c>
      <c r="J6" s="2">
        <f aca="true" t="shared" si="0" ref="J6:J12">COUNTIF(C6:I6,"&gt;0")</f>
        <v>7</v>
      </c>
      <c r="K6" s="2">
        <f aca="true" t="shared" si="1" ref="K6:K12">SUM(C6:I6)</f>
        <v>1385</v>
      </c>
      <c r="L6" s="5">
        <f aca="true" t="shared" si="2" ref="L6:L11">AVERAGE(C6:I6)</f>
        <v>197.85714285714286</v>
      </c>
    </row>
    <row r="7" spans="1:12" ht="12.75">
      <c r="A7" s="2">
        <v>706965</v>
      </c>
      <c r="B7" t="s">
        <v>60</v>
      </c>
      <c r="C7" s="4">
        <v>194</v>
      </c>
      <c r="D7" s="4">
        <v>184</v>
      </c>
      <c r="E7" s="4">
        <v>233</v>
      </c>
      <c r="F7" s="4">
        <v>136</v>
      </c>
      <c r="G7" s="4"/>
      <c r="H7" s="4"/>
      <c r="I7" s="4">
        <v>248</v>
      </c>
      <c r="J7" s="2">
        <f t="shared" si="0"/>
        <v>5</v>
      </c>
      <c r="K7" s="2">
        <f t="shared" si="1"/>
        <v>995</v>
      </c>
      <c r="L7" s="5">
        <f t="shared" si="2"/>
        <v>199</v>
      </c>
    </row>
    <row r="8" spans="1:12" ht="12.75">
      <c r="A8" s="2">
        <v>830623</v>
      </c>
      <c r="B8" s="6" t="s">
        <v>61</v>
      </c>
      <c r="C8" s="4">
        <v>222</v>
      </c>
      <c r="D8" s="4">
        <v>214</v>
      </c>
      <c r="E8" s="4">
        <v>214</v>
      </c>
      <c r="F8" s="4">
        <v>147</v>
      </c>
      <c r="G8" s="4">
        <v>211</v>
      </c>
      <c r="H8" s="4">
        <v>246</v>
      </c>
      <c r="I8" s="4">
        <v>226</v>
      </c>
      <c r="J8" s="2">
        <f t="shared" si="0"/>
        <v>7</v>
      </c>
      <c r="K8" s="2">
        <f t="shared" si="1"/>
        <v>1480</v>
      </c>
      <c r="L8" s="5">
        <f t="shared" si="2"/>
        <v>211.42857142857142</v>
      </c>
    </row>
    <row r="9" spans="1:12" ht="12.75">
      <c r="A9" s="2">
        <v>673056</v>
      </c>
      <c r="B9" s="6" t="s">
        <v>62</v>
      </c>
      <c r="C9" s="4">
        <v>199</v>
      </c>
      <c r="D9" s="4">
        <v>159</v>
      </c>
      <c r="E9" s="4">
        <v>200</v>
      </c>
      <c r="F9" s="4">
        <v>161</v>
      </c>
      <c r="G9" s="4">
        <v>183</v>
      </c>
      <c r="H9" s="4">
        <v>189</v>
      </c>
      <c r="I9" s="4"/>
      <c r="J9" s="2">
        <f t="shared" si="0"/>
        <v>6</v>
      </c>
      <c r="K9" s="2">
        <f t="shared" si="1"/>
        <v>1091</v>
      </c>
      <c r="L9" s="5">
        <f t="shared" si="2"/>
        <v>181.83333333333334</v>
      </c>
    </row>
    <row r="10" spans="1:12" ht="12.75">
      <c r="A10" s="2">
        <v>434086</v>
      </c>
      <c r="B10" s="6" t="s">
        <v>63</v>
      </c>
      <c r="C10" s="4">
        <v>160</v>
      </c>
      <c r="D10" s="4">
        <v>219</v>
      </c>
      <c r="E10" s="4">
        <v>158</v>
      </c>
      <c r="F10" s="4"/>
      <c r="G10" s="4">
        <v>218</v>
      </c>
      <c r="H10" s="4">
        <v>206</v>
      </c>
      <c r="I10" s="4">
        <v>203</v>
      </c>
      <c r="J10" s="2">
        <f t="shared" si="0"/>
        <v>6</v>
      </c>
      <c r="K10" s="2">
        <f t="shared" si="1"/>
        <v>1164</v>
      </c>
      <c r="L10" s="5">
        <f t="shared" si="2"/>
        <v>194</v>
      </c>
    </row>
    <row r="11" spans="1:12" ht="12.75">
      <c r="A11" s="2">
        <v>869104</v>
      </c>
      <c r="B11" s="6" t="s">
        <v>64</v>
      </c>
      <c r="C11" s="4"/>
      <c r="F11" s="4">
        <v>186</v>
      </c>
      <c r="G11" s="4">
        <v>193</v>
      </c>
      <c r="H11" s="4">
        <v>178</v>
      </c>
      <c r="I11" s="4">
        <v>200</v>
      </c>
      <c r="J11" s="2">
        <f t="shared" si="0"/>
        <v>4</v>
      </c>
      <c r="K11" s="2">
        <f t="shared" si="1"/>
        <v>757</v>
      </c>
      <c r="L11" s="5">
        <f t="shared" si="2"/>
        <v>189.25</v>
      </c>
    </row>
    <row r="12" spans="1:12" ht="12.75">
      <c r="A12" s="2">
        <v>896217</v>
      </c>
      <c r="B12" s="6" t="s">
        <v>65</v>
      </c>
      <c r="C12" s="4"/>
      <c r="D12" s="4"/>
      <c r="E12" s="4"/>
      <c r="F12" s="4"/>
      <c r="G12" s="4"/>
      <c r="H12" s="4"/>
      <c r="I12" s="4"/>
      <c r="J12" s="2">
        <f t="shared" si="0"/>
        <v>0</v>
      </c>
      <c r="K12" s="2">
        <f t="shared" si="1"/>
        <v>0</v>
      </c>
      <c r="L12" s="5">
        <v>0</v>
      </c>
    </row>
    <row r="13" spans="1:12" ht="12.75">
      <c r="A13" s="2"/>
      <c r="B13" s="6"/>
      <c r="C13" s="4"/>
      <c r="D13" s="4"/>
      <c r="E13" s="4"/>
      <c r="F13" s="4"/>
      <c r="G13" s="4"/>
      <c r="H13" s="4"/>
      <c r="I13" s="4"/>
      <c r="J13" s="2"/>
      <c r="K13" s="2"/>
      <c r="L13" s="5"/>
    </row>
    <row r="14" spans="1:12" ht="12.75">
      <c r="A14" s="2"/>
      <c r="B14" s="6"/>
      <c r="C14" s="4"/>
      <c r="D14" s="4"/>
      <c r="E14" s="4"/>
      <c r="F14" s="4"/>
      <c r="G14" s="4"/>
      <c r="H14" s="4"/>
      <c r="I14" s="4"/>
      <c r="J14" s="2"/>
      <c r="K14" s="2"/>
      <c r="L14" s="5"/>
    </row>
    <row r="15" spans="1:12" ht="12.75">
      <c r="A15" s="2"/>
      <c r="C15" s="4"/>
      <c r="D15" s="4"/>
      <c r="E15" s="4"/>
      <c r="F15" s="4"/>
      <c r="G15" s="4"/>
      <c r="H15" s="4"/>
      <c r="I15" s="4"/>
      <c r="J15" s="2"/>
      <c r="K15" s="2"/>
      <c r="L15" s="5"/>
    </row>
    <row r="16" spans="3:12" ht="12.75"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2:12" ht="12.75">
      <c r="B17" t="s">
        <v>7</v>
      </c>
      <c r="C17" s="7">
        <f aca="true" t="shared" si="3" ref="C17:J17">SUM(C6:C16)</f>
        <v>968</v>
      </c>
      <c r="D17" s="7">
        <f t="shared" si="3"/>
        <v>952</v>
      </c>
      <c r="E17" s="7">
        <f t="shared" si="3"/>
        <v>1050</v>
      </c>
      <c r="F17" s="7">
        <f t="shared" si="3"/>
        <v>840</v>
      </c>
      <c r="G17" s="7">
        <f t="shared" si="3"/>
        <v>1017</v>
      </c>
      <c r="H17" s="7">
        <f t="shared" si="3"/>
        <v>999</v>
      </c>
      <c r="I17" s="7">
        <f t="shared" si="3"/>
        <v>1046</v>
      </c>
      <c r="J17" s="7">
        <f t="shared" si="3"/>
        <v>35</v>
      </c>
      <c r="K17" s="7">
        <f>SUM(C17:I17)</f>
        <v>6872</v>
      </c>
      <c r="L17" s="5">
        <f>AVERAGE(C17:I17)/5</f>
        <v>196.34285714285713</v>
      </c>
    </row>
    <row r="18" spans="2:12" ht="12.75" hidden="1">
      <c r="B18" t="s">
        <v>8</v>
      </c>
      <c r="C18" s="4"/>
      <c r="D18" s="4"/>
      <c r="E18" s="4"/>
      <c r="F18" s="4"/>
      <c r="G18" s="4"/>
      <c r="H18" s="4"/>
      <c r="I18" s="4"/>
      <c r="J18" s="2"/>
      <c r="K18" s="8">
        <f>SUM(C18:I18)</f>
        <v>0</v>
      </c>
      <c r="L18" s="5" t="e">
        <f>AVERAGE(C18:I18)/5</f>
        <v>#DIV/0!</v>
      </c>
    </row>
    <row r="19" spans="2:12" ht="13.5" customHeight="1" hidden="1">
      <c r="B19" t="s">
        <v>9</v>
      </c>
      <c r="C19" s="2">
        <v>0</v>
      </c>
      <c r="D19" s="2">
        <v>0</v>
      </c>
      <c r="E19" s="2">
        <v>0</v>
      </c>
      <c r="F19" s="2">
        <v>2</v>
      </c>
      <c r="G19" s="2">
        <v>2</v>
      </c>
      <c r="H19" s="2">
        <v>0</v>
      </c>
      <c r="I19" s="2">
        <v>0</v>
      </c>
      <c r="J19" s="2"/>
      <c r="K19" s="8">
        <f>SUM(C19:I19)</f>
        <v>4</v>
      </c>
      <c r="L19" s="2"/>
    </row>
    <row r="20" spans="2:12" ht="13.5" customHeight="1">
      <c r="B20" t="s">
        <v>29</v>
      </c>
      <c r="C20" s="2">
        <v>896</v>
      </c>
      <c r="D20" s="2">
        <v>957</v>
      </c>
      <c r="E20" s="2">
        <v>959</v>
      </c>
      <c r="F20" s="2">
        <v>895</v>
      </c>
      <c r="G20" s="2">
        <v>926</v>
      </c>
      <c r="H20" s="2">
        <v>1046</v>
      </c>
      <c r="I20" s="2">
        <v>969</v>
      </c>
      <c r="J20" s="2"/>
      <c r="K20" s="8">
        <f>SUM(C20:I20)</f>
        <v>6648</v>
      </c>
      <c r="L20" s="5">
        <f>AVERAGE(C20:I20)/5</f>
        <v>189.94285714285712</v>
      </c>
    </row>
    <row r="21" spans="3:12" ht="13.5" customHeight="1">
      <c r="C21" s="2">
        <f>IF(C17&gt;C20,2,0)</f>
        <v>2</v>
      </c>
      <c r="D21" s="2">
        <f aca="true" t="shared" si="4" ref="D21:I21">IF(D17&gt;D20,2,0)</f>
        <v>0</v>
      </c>
      <c r="E21" s="2">
        <f t="shared" si="4"/>
        <v>2</v>
      </c>
      <c r="F21" s="2">
        <f t="shared" si="4"/>
        <v>0</v>
      </c>
      <c r="G21" s="2">
        <f t="shared" si="4"/>
        <v>2</v>
      </c>
      <c r="H21" s="2">
        <f t="shared" si="4"/>
        <v>0</v>
      </c>
      <c r="I21" s="2">
        <f t="shared" si="4"/>
        <v>2</v>
      </c>
      <c r="J21" s="7">
        <f>SUM(C21:I21)</f>
        <v>8</v>
      </c>
      <c r="K21" s="8"/>
      <c r="L21" s="2"/>
    </row>
    <row r="22" spans="3:12" ht="13.5" customHeight="1">
      <c r="C22" s="2" t="s">
        <v>33</v>
      </c>
      <c r="D22" s="2" t="s">
        <v>95</v>
      </c>
      <c r="E22" s="2" t="s">
        <v>30</v>
      </c>
      <c r="F22" s="2" t="s">
        <v>31</v>
      </c>
      <c r="G22" s="2" t="s">
        <v>94</v>
      </c>
      <c r="H22" s="2" t="s">
        <v>93</v>
      </c>
      <c r="I22" s="2" t="s">
        <v>35</v>
      </c>
      <c r="J22" s="7"/>
      <c r="K22" s="8"/>
      <c r="L22" s="2"/>
    </row>
    <row r="23" spans="1:12" ht="12.7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</row>
    <row r="24" spans="1:12" ht="12.75">
      <c r="A24" s="31" t="s">
        <v>22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3"/>
    </row>
    <row r="25" spans="1:12" ht="12.75">
      <c r="A25" s="29" t="s">
        <v>0</v>
      </c>
      <c r="B25" s="29" t="s">
        <v>1</v>
      </c>
      <c r="C25" s="30" t="s">
        <v>6</v>
      </c>
      <c r="D25" s="30"/>
      <c r="E25" s="30"/>
      <c r="F25" s="30"/>
      <c r="G25" s="30"/>
      <c r="H25" s="30"/>
      <c r="I25" s="30"/>
      <c r="J25" s="30" t="s">
        <v>2</v>
      </c>
      <c r="K25" s="30"/>
      <c r="L25" s="30"/>
    </row>
    <row r="26" spans="1:12" ht="12.75">
      <c r="A26" s="29"/>
      <c r="B26" s="29"/>
      <c r="C26" s="1">
        <v>1</v>
      </c>
      <c r="D26" s="1">
        <v>2</v>
      </c>
      <c r="E26" s="1">
        <v>3</v>
      </c>
      <c r="F26" s="1">
        <v>4</v>
      </c>
      <c r="G26" s="1">
        <v>5</v>
      </c>
      <c r="H26" s="1">
        <v>6</v>
      </c>
      <c r="I26" s="1">
        <v>7</v>
      </c>
      <c r="J26" s="1" t="s">
        <v>3</v>
      </c>
      <c r="K26" s="1" t="s">
        <v>4</v>
      </c>
      <c r="L26" s="1" t="s">
        <v>5</v>
      </c>
    </row>
    <row r="27" spans="1:12" ht="12.75">
      <c r="A27" s="28" t="s">
        <v>66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</row>
    <row r="28" spans="1:12" ht="12.75">
      <c r="A28" s="2">
        <v>749486</v>
      </c>
      <c r="B28" t="s">
        <v>59</v>
      </c>
      <c r="C28" s="4">
        <v>258</v>
      </c>
      <c r="D28" s="4">
        <v>198</v>
      </c>
      <c r="E28" s="4">
        <v>255</v>
      </c>
      <c r="F28" s="4">
        <v>244</v>
      </c>
      <c r="G28" s="4">
        <v>161</v>
      </c>
      <c r="H28" s="4">
        <v>229</v>
      </c>
      <c r="I28" s="4">
        <v>189</v>
      </c>
      <c r="J28" s="2">
        <f aca="true" t="shared" si="5" ref="J28:J34">COUNTIF(C28:I28,"&gt;0")</f>
        <v>7</v>
      </c>
      <c r="K28" s="2">
        <f aca="true" t="shared" si="6" ref="K28:K34">SUM(C28:I28)</f>
        <v>1534</v>
      </c>
      <c r="L28" s="5">
        <f aca="true" t="shared" si="7" ref="L28:L33">AVERAGE(C28:I28)</f>
        <v>219.14285714285714</v>
      </c>
    </row>
    <row r="29" spans="1:12" ht="12.75">
      <c r="A29" s="2">
        <v>706965</v>
      </c>
      <c r="B29" t="s">
        <v>60</v>
      </c>
      <c r="C29" s="4">
        <v>189</v>
      </c>
      <c r="D29" s="4">
        <v>188</v>
      </c>
      <c r="E29" s="4">
        <v>191</v>
      </c>
      <c r="F29" s="4">
        <v>214</v>
      </c>
      <c r="G29" s="4">
        <v>202</v>
      </c>
      <c r="H29" s="4">
        <v>215</v>
      </c>
      <c r="I29" s="4">
        <v>174</v>
      </c>
      <c r="J29" s="2">
        <f t="shared" si="5"/>
        <v>7</v>
      </c>
      <c r="K29" s="2">
        <f t="shared" si="6"/>
        <v>1373</v>
      </c>
      <c r="L29" s="5">
        <f t="shared" si="7"/>
        <v>196.14285714285714</v>
      </c>
    </row>
    <row r="30" spans="1:12" ht="12.75">
      <c r="A30" s="2">
        <v>830623</v>
      </c>
      <c r="B30" s="6" t="s">
        <v>61</v>
      </c>
      <c r="C30" s="4">
        <v>184</v>
      </c>
      <c r="D30" s="4">
        <v>169</v>
      </c>
      <c r="E30" s="4">
        <v>223</v>
      </c>
      <c r="F30" s="4">
        <v>189</v>
      </c>
      <c r="G30" s="4">
        <v>192</v>
      </c>
      <c r="H30" s="4">
        <v>234</v>
      </c>
      <c r="I30" s="4">
        <v>258</v>
      </c>
      <c r="J30" s="2">
        <f t="shared" si="5"/>
        <v>7</v>
      </c>
      <c r="K30" s="2">
        <f t="shared" si="6"/>
        <v>1449</v>
      </c>
      <c r="L30" s="5">
        <f t="shared" si="7"/>
        <v>207</v>
      </c>
    </row>
    <row r="31" spans="1:12" ht="12.75">
      <c r="A31" s="2">
        <v>673056</v>
      </c>
      <c r="B31" s="6" t="s">
        <v>62</v>
      </c>
      <c r="C31" s="4">
        <v>211</v>
      </c>
      <c r="D31" s="4">
        <v>215</v>
      </c>
      <c r="E31" s="4">
        <v>235</v>
      </c>
      <c r="F31" s="4">
        <v>223</v>
      </c>
      <c r="G31" s="4">
        <v>181</v>
      </c>
      <c r="H31" s="4">
        <v>259</v>
      </c>
      <c r="I31" s="4">
        <v>155</v>
      </c>
      <c r="J31" s="2">
        <f t="shared" si="5"/>
        <v>7</v>
      </c>
      <c r="K31" s="2">
        <f t="shared" si="6"/>
        <v>1479</v>
      </c>
      <c r="L31" s="5">
        <f t="shared" si="7"/>
        <v>211.28571428571428</v>
      </c>
    </row>
    <row r="32" spans="1:12" ht="12.75">
      <c r="A32" s="2">
        <v>434086</v>
      </c>
      <c r="B32" s="6" t="s">
        <v>63</v>
      </c>
      <c r="C32" s="4">
        <v>171</v>
      </c>
      <c r="D32" s="4">
        <v>204</v>
      </c>
      <c r="E32" s="4">
        <v>170</v>
      </c>
      <c r="F32" s="4"/>
      <c r="G32" s="4"/>
      <c r="H32" s="4"/>
      <c r="I32" s="4">
        <v>191</v>
      </c>
      <c r="J32" s="2">
        <f t="shared" si="5"/>
        <v>4</v>
      </c>
      <c r="K32" s="2">
        <f t="shared" si="6"/>
        <v>736</v>
      </c>
      <c r="L32" s="5">
        <f t="shared" si="7"/>
        <v>184</v>
      </c>
    </row>
    <row r="33" spans="1:12" ht="12.75">
      <c r="A33" s="2">
        <v>869104</v>
      </c>
      <c r="B33" s="6" t="s">
        <v>64</v>
      </c>
      <c r="C33" s="4"/>
      <c r="F33" s="4">
        <v>236</v>
      </c>
      <c r="G33" s="4">
        <v>200</v>
      </c>
      <c r="H33" s="4">
        <v>159</v>
      </c>
      <c r="I33" s="4"/>
      <c r="J33" s="2">
        <f t="shared" si="5"/>
        <v>3</v>
      </c>
      <c r="K33" s="2">
        <f t="shared" si="6"/>
        <v>595</v>
      </c>
      <c r="L33" s="5">
        <f t="shared" si="7"/>
        <v>198.33333333333334</v>
      </c>
    </row>
    <row r="34" spans="1:12" ht="12.75">
      <c r="A34" s="2">
        <v>896217</v>
      </c>
      <c r="B34" s="6" t="s">
        <v>65</v>
      </c>
      <c r="C34" s="4"/>
      <c r="D34" s="4"/>
      <c r="E34" s="4"/>
      <c r="F34" s="4"/>
      <c r="G34" s="4"/>
      <c r="H34" s="4"/>
      <c r="I34" s="4"/>
      <c r="J34" s="2">
        <f t="shared" si="5"/>
        <v>0</v>
      </c>
      <c r="K34" s="2">
        <f t="shared" si="6"/>
        <v>0</v>
      </c>
      <c r="L34" s="5">
        <v>0</v>
      </c>
    </row>
    <row r="35" spans="1:12" ht="12.75">
      <c r="A35" s="2"/>
      <c r="B35" s="6"/>
      <c r="C35" s="4"/>
      <c r="D35" s="4"/>
      <c r="E35" s="4"/>
      <c r="F35" s="4"/>
      <c r="G35" s="4"/>
      <c r="H35" s="4"/>
      <c r="I35" s="4"/>
      <c r="J35" s="2"/>
      <c r="K35" s="2"/>
      <c r="L35" s="5"/>
    </row>
    <row r="36" spans="1:12" ht="12.75">
      <c r="A36" s="2"/>
      <c r="B36" s="6"/>
      <c r="C36" s="4"/>
      <c r="D36" s="4"/>
      <c r="E36" s="4"/>
      <c r="F36" s="4"/>
      <c r="G36" s="4"/>
      <c r="H36" s="4"/>
      <c r="I36" s="4"/>
      <c r="J36" s="2"/>
      <c r="K36" s="2"/>
      <c r="L36" s="5"/>
    </row>
    <row r="37" spans="1:12" ht="12.75">
      <c r="A37" s="2"/>
      <c r="C37" s="4"/>
      <c r="D37" s="4"/>
      <c r="E37" s="4"/>
      <c r="F37" s="4"/>
      <c r="G37" s="4"/>
      <c r="H37" s="4"/>
      <c r="I37" s="4"/>
      <c r="J37" s="2"/>
      <c r="K37" s="2"/>
      <c r="L37" s="5"/>
    </row>
    <row r="38" spans="3:12" ht="12.75"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2:12" ht="12.75">
      <c r="B39" t="s">
        <v>7</v>
      </c>
      <c r="C39" s="7">
        <f aca="true" t="shared" si="8" ref="C39:J39">SUM(C28:C38)</f>
        <v>1013</v>
      </c>
      <c r="D39" s="7">
        <f t="shared" si="8"/>
        <v>974</v>
      </c>
      <c r="E39" s="7">
        <f t="shared" si="8"/>
        <v>1074</v>
      </c>
      <c r="F39" s="7">
        <f t="shared" si="8"/>
        <v>1106</v>
      </c>
      <c r="G39" s="7">
        <f t="shared" si="8"/>
        <v>936</v>
      </c>
      <c r="H39" s="7">
        <f t="shared" si="8"/>
        <v>1096</v>
      </c>
      <c r="I39" s="7">
        <f t="shared" si="8"/>
        <v>967</v>
      </c>
      <c r="J39" s="7">
        <f t="shared" si="8"/>
        <v>35</v>
      </c>
      <c r="K39" s="7">
        <f>SUM(C39:I39)</f>
        <v>7166</v>
      </c>
      <c r="L39" s="5">
        <f>AVERAGE(C39:I39)/5</f>
        <v>204.74285714285713</v>
      </c>
    </row>
    <row r="40" spans="2:12" ht="12.75">
      <c r="B40" t="s">
        <v>29</v>
      </c>
      <c r="C40" s="8">
        <v>1015</v>
      </c>
      <c r="D40" s="8">
        <v>995</v>
      </c>
      <c r="E40" s="8">
        <v>929</v>
      </c>
      <c r="F40" s="8">
        <v>882</v>
      </c>
      <c r="G40" s="8">
        <v>939</v>
      </c>
      <c r="H40" s="8">
        <v>1072</v>
      </c>
      <c r="I40" s="8">
        <v>948</v>
      </c>
      <c r="J40" s="7"/>
      <c r="K40" s="8">
        <f>SUM(C40:I40)</f>
        <v>6780</v>
      </c>
      <c r="L40" s="5">
        <f>AVERAGE(C40:I40)/5</f>
        <v>193.71428571428572</v>
      </c>
    </row>
    <row r="41" spans="3:12" ht="12.75">
      <c r="C41" s="2">
        <f aca="true" t="shared" si="9" ref="C41:I41">IF(C39&gt;C40,2,0)</f>
        <v>0</v>
      </c>
      <c r="D41" s="2">
        <f t="shared" si="9"/>
        <v>0</v>
      </c>
      <c r="E41" s="2">
        <f t="shared" si="9"/>
        <v>2</v>
      </c>
      <c r="F41" s="2">
        <f t="shared" si="9"/>
        <v>2</v>
      </c>
      <c r="G41" s="2">
        <f t="shared" si="9"/>
        <v>0</v>
      </c>
      <c r="H41" s="2">
        <f t="shared" si="9"/>
        <v>2</v>
      </c>
      <c r="I41" s="2">
        <f t="shared" si="9"/>
        <v>2</v>
      </c>
      <c r="J41" s="7">
        <f>SUM(C41:I41)</f>
        <v>8</v>
      </c>
      <c r="K41" s="7"/>
      <c r="L41" s="5"/>
    </row>
    <row r="42" spans="3:12" ht="12.75">
      <c r="C42" s="2" t="s">
        <v>95</v>
      </c>
      <c r="D42" s="2" t="s">
        <v>33</v>
      </c>
      <c r="E42" s="2" t="s">
        <v>31</v>
      </c>
      <c r="F42" s="2" t="s">
        <v>30</v>
      </c>
      <c r="G42" s="2" t="s">
        <v>94</v>
      </c>
      <c r="H42" s="2" t="s">
        <v>93</v>
      </c>
      <c r="I42" s="2" t="s">
        <v>35</v>
      </c>
      <c r="J42" s="7"/>
      <c r="K42" s="7"/>
      <c r="L42" s="5"/>
    </row>
    <row r="43" spans="1:12" ht="12.7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</row>
    <row r="44" spans="1:12" ht="12.75">
      <c r="A44" s="31" t="s">
        <v>23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3"/>
    </row>
    <row r="45" spans="1:12" ht="12.75">
      <c r="A45" s="29" t="s">
        <v>0</v>
      </c>
      <c r="B45" s="29" t="s">
        <v>1</v>
      </c>
      <c r="C45" s="30" t="s">
        <v>6</v>
      </c>
      <c r="D45" s="30"/>
      <c r="E45" s="30"/>
      <c r="F45" s="30"/>
      <c r="G45" s="30"/>
      <c r="H45" s="30"/>
      <c r="I45" s="30"/>
      <c r="J45" s="30" t="s">
        <v>2</v>
      </c>
      <c r="K45" s="30"/>
      <c r="L45" s="30"/>
    </row>
    <row r="46" spans="1:12" ht="12.75">
      <c r="A46" s="29"/>
      <c r="B46" s="29"/>
      <c r="C46" s="1">
        <v>1</v>
      </c>
      <c r="D46" s="1">
        <v>2</v>
      </c>
      <c r="E46" s="1">
        <v>3</v>
      </c>
      <c r="F46" s="1">
        <v>4</v>
      </c>
      <c r="G46" s="1">
        <v>5</v>
      </c>
      <c r="H46" s="1">
        <v>6</v>
      </c>
      <c r="I46" s="1">
        <v>7</v>
      </c>
      <c r="J46" s="1" t="s">
        <v>3</v>
      </c>
      <c r="K46" s="1" t="s">
        <v>4</v>
      </c>
      <c r="L46" s="1" t="s">
        <v>5</v>
      </c>
    </row>
    <row r="47" spans="1:12" ht="12.75">
      <c r="A47" s="28" t="s">
        <v>66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</row>
    <row r="48" spans="1:12" ht="12.75">
      <c r="A48" s="2">
        <v>749486</v>
      </c>
      <c r="B48" t="s">
        <v>59</v>
      </c>
      <c r="C48" s="4">
        <v>190</v>
      </c>
      <c r="D48" s="4">
        <v>206</v>
      </c>
      <c r="E48" s="4">
        <v>177</v>
      </c>
      <c r="F48" s="4">
        <v>222</v>
      </c>
      <c r="G48" s="4">
        <v>198</v>
      </c>
      <c r="H48" s="4">
        <v>173</v>
      </c>
      <c r="I48" s="4">
        <v>193</v>
      </c>
      <c r="J48" s="2">
        <f aca="true" t="shared" si="10" ref="J48:J57">COUNTIF(C48:I48,"&gt;0")</f>
        <v>7</v>
      </c>
      <c r="K48" s="2">
        <f aca="true" t="shared" si="11" ref="K48:K57">SUM(C48:I48)</f>
        <v>1359</v>
      </c>
      <c r="L48" s="5">
        <f>AVERAGE(C48:I48)/1</f>
        <v>194.14285714285714</v>
      </c>
    </row>
    <row r="49" spans="1:12" ht="12.75">
      <c r="A49" s="2">
        <v>706965</v>
      </c>
      <c r="B49" t="s">
        <v>60</v>
      </c>
      <c r="C49" s="4">
        <v>237</v>
      </c>
      <c r="D49" s="4">
        <v>245</v>
      </c>
      <c r="E49" s="4">
        <v>188</v>
      </c>
      <c r="F49" s="4">
        <v>209</v>
      </c>
      <c r="G49" s="4">
        <v>183</v>
      </c>
      <c r="H49" s="4">
        <v>190</v>
      </c>
      <c r="I49" s="4">
        <v>200</v>
      </c>
      <c r="J49" s="2">
        <f t="shared" si="10"/>
        <v>7</v>
      </c>
      <c r="K49" s="2">
        <f t="shared" si="11"/>
        <v>1452</v>
      </c>
      <c r="L49" s="5">
        <f aca="true" t="shared" si="12" ref="L49:L54">AVERAGE(C49:I49)</f>
        <v>207.42857142857142</v>
      </c>
    </row>
    <row r="50" spans="1:12" ht="12.75">
      <c r="A50" s="2">
        <v>830623</v>
      </c>
      <c r="B50" s="6" t="s">
        <v>61</v>
      </c>
      <c r="C50" s="4"/>
      <c r="D50" s="4">
        <v>201</v>
      </c>
      <c r="E50" s="4">
        <v>162</v>
      </c>
      <c r="F50" s="4">
        <v>225</v>
      </c>
      <c r="G50" s="4">
        <v>196</v>
      </c>
      <c r="H50" s="4">
        <v>218</v>
      </c>
      <c r="I50" s="4">
        <v>192</v>
      </c>
      <c r="J50" s="2">
        <f t="shared" si="10"/>
        <v>6</v>
      </c>
      <c r="K50" s="2">
        <f t="shared" si="11"/>
        <v>1194</v>
      </c>
      <c r="L50" s="5">
        <f t="shared" si="12"/>
        <v>199</v>
      </c>
    </row>
    <row r="51" spans="1:12" ht="12.75">
      <c r="A51" s="2">
        <v>673056</v>
      </c>
      <c r="B51" s="6" t="s">
        <v>62</v>
      </c>
      <c r="C51" s="4">
        <v>191</v>
      </c>
      <c r="D51" s="4">
        <v>174</v>
      </c>
      <c r="E51" s="4">
        <v>180</v>
      </c>
      <c r="F51" s="4">
        <v>149</v>
      </c>
      <c r="G51" s="4"/>
      <c r="H51" s="4"/>
      <c r="I51" s="4"/>
      <c r="J51" s="2">
        <f t="shared" si="10"/>
        <v>4</v>
      </c>
      <c r="K51" s="2">
        <f t="shared" si="11"/>
        <v>694</v>
      </c>
      <c r="L51" s="5">
        <f t="shared" si="12"/>
        <v>173.5</v>
      </c>
    </row>
    <row r="52" spans="1:12" ht="12.75">
      <c r="A52" s="2">
        <v>434086</v>
      </c>
      <c r="B52" s="6" t="s">
        <v>63</v>
      </c>
      <c r="C52" s="4">
        <v>165</v>
      </c>
      <c r="D52" s="4">
        <v>231</v>
      </c>
      <c r="E52" s="4">
        <v>166</v>
      </c>
      <c r="F52" s="4">
        <v>159</v>
      </c>
      <c r="G52" s="4"/>
      <c r="H52" s="4"/>
      <c r="I52" s="4"/>
      <c r="J52" s="2">
        <f t="shared" si="10"/>
        <v>4</v>
      </c>
      <c r="K52" s="2">
        <f t="shared" si="11"/>
        <v>721</v>
      </c>
      <c r="L52" s="5">
        <f t="shared" si="12"/>
        <v>180.25</v>
      </c>
    </row>
    <row r="53" spans="1:12" ht="12.75">
      <c r="A53" s="2">
        <v>869104</v>
      </c>
      <c r="B53" s="6" t="s">
        <v>64</v>
      </c>
      <c r="C53" s="4">
        <v>114</v>
      </c>
      <c r="G53" s="4">
        <v>169</v>
      </c>
      <c r="H53" s="4">
        <v>199</v>
      </c>
      <c r="I53" s="4">
        <v>193</v>
      </c>
      <c r="J53" s="2">
        <f t="shared" si="10"/>
        <v>4</v>
      </c>
      <c r="K53" s="2">
        <f t="shared" si="11"/>
        <v>675</v>
      </c>
      <c r="L53" s="5">
        <f t="shared" si="12"/>
        <v>168.75</v>
      </c>
    </row>
    <row r="54" spans="1:12" ht="12.75">
      <c r="A54" s="2">
        <v>896217</v>
      </c>
      <c r="B54" s="6" t="s">
        <v>65</v>
      </c>
      <c r="C54" s="4"/>
      <c r="D54" s="4"/>
      <c r="E54" s="4"/>
      <c r="F54" s="4"/>
      <c r="G54" s="4">
        <v>188</v>
      </c>
      <c r="H54" s="4">
        <v>181</v>
      </c>
      <c r="I54" s="4">
        <v>164</v>
      </c>
      <c r="J54" s="2">
        <f t="shared" si="10"/>
        <v>3</v>
      </c>
      <c r="K54" s="2">
        <f t="shared" si="11"/>
        <v>533</v>
      </c>
      <c r="L54" s="5">
        <f t="shared" si="12"/>
        <v>177.66666666666666</v>
      </c>
    </row>
    <row r="55" spans="1:12" ht="12.75">
      <c r="A55" s="2"/>
      <c r="B55" s="6"/>
      <c r="C55" s="4"/>
      <c r="D55" s="4"/>
      <c r="E55" s="4"/>
      <c r="F55" s="4"/>
      <c r="G55" s="4"/>
      <c r="H55" s="4"/>
      <c r="I55" s="4"/>
      <c r="J55" s="2">
        <f t="shared" si="10"/>
        <v>0</v>
      </c>
      <c r="K55" s="2">
        <f t="shared" si="11"/>
        <v>0</v>
      </c>
      <c r="L55" s="5">
        <v>0</v>
      </c>
    </row>
    <row r="56" spans="1:12" ht="12.75">
      <c r="A56" s="2"/>
      <c r="B56" s="6"/>
      <c r="C56" s="4"/>
      <c r="D56" s="4"/>
      <c r="E56" s="4"/>
      <c r="F56" s="4"/>
      <c r="G56" s="4"/>
      <c r="H56" s="4"/>
      <c r="I56" s="4"/>
      <c r="J56" s="2">
        <f t="shared" si="10"/>
        <v>0</v>
      </c>
      <c r="K56" s="2">
        <f t="shared" si="11"/>
        <v>0</v>
      </c>
      <c r="L56" s="5">
        <v>0</v>
      </c>
    </row>
    <row r="57" spans="1:12" ht="12.75">
      <c r="A57" s="2"/>
      <c r="C57" s="4"/>
      <c r="D57" s="4"/>
      <c r="E57" s="4"/>
      <c r="F57" s="4"/>
      <c r="G57" s="4"/>
      <c r="H57" s="4"/>
      <c r="I57" s="4"/>
      <c r="J57" s="2">
        <f t="shared" si="10"/>
        <v>0</v>
      </c>
      <c r="K57" s="2">
        <f t="shared" si="11"/>
        <v>0</v>
      </c>
      <c r="L57" s="5">
        <v>0</v>
      </c>
    </row>
    <row r="58" spans="3:12" ht="12.75"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2:12" ht="12.75">
      <c r="B59" t="s">
        <v>7</v>
      </c>
      <c r="C59" s="7">
        <f aca="true" t="shared" si="13" ref="C59:J59">SUM(C48:C58)</f>
        <v>897</v>
      </c>
      <c r="D59" s="7">
        <f t="shared" si="13"/>
        <v>1057</v>
      </c>
      <c r="E59" s="7">
        <f t="shared" si="13"/>
        <v>873</v>
      </c>
      <c r="F59" s="7">
        <f t="shared" si="13"/>
        <v>964</v>
      </c>
      <c r="G59" s="7">
        <f t="shared" si="13"/>
        <v>934</v>
      </c>
      <c r="H59" s="7">
        <f t="shared" si="13"/>
        <v>961</v>
      </c>
      <c r="I59" s="7">
        <f t="shared" si="13"/>
        <v>942</v>
      </c>
      <c r="J59" s="7">
        <f t="shared" si="13"/>
        <v>35</v>
      </c>
      <c r="K59" s="7">
        <f>SUM(C59:I59)</f>
        <v>6628</v>
      </c>
      <c r="L59" s="5">
        <f>AVERAGE(C59:I59)/5</f>
        <v>189.37142857142857</v>
      </c>
    </row>
    <row r="60" spans="2:12" ht="12.75">
      <c r="B60" t="s">
        <v>29</v>
      </c>
      <c r="C60" s="8">
        <v>900</v>
      </c>
      <c r="D60" s="8">
        <v>965</v>
      </c>
      <c r="E60" s="8">
        <v>1039</v>
      </c>
      <c r="F60" s="8">
        <v>932</v>
      </c>
      <c r="G60" s="8">
        <v>896</v>
      </c>
      <c r="H60" s="8">
        <v>929</v>
      </c>
      <c r="I60" s="8">
        <v>887</v>
      </c>
      <c r="J60" s="7"/>
      <c r="K60" s="8">
        <f>SUM(C60:I60)</f>
        <v>6548</v>
      </c>
      <c r="L60" s="5">
        <f>AVERAGE(C60:I60)/5</f>
        <v>187.0857142857143</v>
      </c>
    </row>
    <row r="61" spans="3:12" ht="12.75">
      <c r="C61" s="2">
        <f aca="true" t="shared" si="14" ref="C61:I61">IF(C59&gt;C60,2,0)</f>
        <v>0</v>
      </c>
      <c r="D61" s="2">
        <f t="shared" si="14"/>
        <v>2</v>
      </c>
      <c r="E61" s="2">
        <f t="shared" si="14"/>
        <v>0</v>
      </c>
      <c r="F61" s="2">
        <f t="shared" si="14"/>
        <v>2</v>
      </c>
      <c r="G61" s="2">
        <f t="shared" si="14"/>
        <v>2</v>
      </c>
      <c r="H61" s="2">
        <f t="shared" si="14"/>
        <v>2</v>
      </c>
      <c r="I61" s="2">
        <f t="shared" si="14"/>
        <v>2</v>
      </c>
      <c r="J61" s="7">
        <f>SUM(C61:I61)</f>
        <v>10</v>
      </c>
      <c r="K61" s="7"/>
      <c r="L61" s="5"/>
    </row>
    <row r="62" spans="3:12" ht="12.75">
      <c r="C62" s="2" t="s">
        <v>31</v>
      </c>
      <c r="D62" s="2" t="s">
        <v>93</v>
      </c>
      <c r="E62" s="2" t="s">
        <v>33</v>
      </c>
      <c r="F62" s="2" t="s">
        <v>95</v>
      </c>
      <c r="G62" s="2" t="s">
        <v>94</v>
      </c>
      <c r="H62" s="2" t="s">
        <v>30</v>
      </c>
      <c r="I62" s="2" t="s">
        <v>35</v>
      </c>
      <c r="J62" s="7"/>
      <c r="K62" s="7"/>
      <c r="L62" s="5"/>
    </row>
    <row r="63" spans="1:12" ht="12.7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</row>
    <row r="64" spans="1:12" ht="12.75">
      <c r="A64" s="31" t="s">
        <v>24</v>
      </c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3"/>
    </row>
    <row r="65" spans="1:12" ht="12.75">
      <c r="A65" s="29" t="s">
        <v>0</v>
      </c>
      <c r="B65" s="29" t="s">
        <v>1</v>
      </c>
      <c r="C65" s="30" t="s">
        <v>6</v>
      </c>
      <c r="D65" s="30"/>
      <c r="E65" s="30"/>
      <c r="F65" s="30"/>
      <c r="G65" s="30"/>
      <c r="H65" s="30"/>
      <c r="I65" s="30"/>
      <c r="J65" s="30" t="s">
        <v>2</v>
      </c>
      <c r="K65" s="30"/>
      <c r="L65" s="30"/>
    </row>
    <row r="66" spans="1:12" ht="12.75">
      <c r="A66" s="29"/>
      <c r="B66" s="29"/>
      <c r="C66" s="1">
        <v>1</v>
      </c>
      <c r="D66" s="1">
        <v>2</v>
      </c>
      <c r="E66" s="1">
        <v>3</v>
      </c>
      <c r="F66" s="1">
        <v>4</v>
      </c>
      <c r="G66" s="1">
        <v>5</v>
      </c>
      <c r="H66" s="1">
        <v>6</v>
      </c>
      <c r="I66" s="1">
        <v>7</v>
      </c>
      <c r="J66" s="1" t="s">
        <v>3</v>
      </c>
      <c r="K66" s="1" t="s">
        <v>4</v>
      </c>
      <c r="L66" s="1" t="s">
        <v>5</v>
      </c>
    </row>
    <row r="67" spans="1:12" ht="12.75">
      <c r="A67" s="28" t="s">
        <v>66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</row>
    <row r="68" spans="1:12" ht="12.75">
      <c r="A68" s="2">
        <v>749486</v>
      </c>
      <c r="B68" t="s">
        <v>59</v>
      </c>
      <c r="C68" s="4">
        <v>193</v>
      </c>
      <c r="D68" s="4">
        <v>190</v>
      </c>
      <c r="E68" s="4">
        <v>172</v>
      </c>
      <c r="F68" s="4">
        <v>216</v>
      </c>
      <c r="G68" s="4">
        <v>232</v>
      </c>
      <c r="H68" s="4">
        <v>277</v>
      </c>
      <c r="I68" s="4">
        <v>185</v>
      </c>
      <c r="J68" s="2">
        <f aca="true" t="shared" si="15" ref="J68:J77">COUNTIF(C68:I68,"&gt;0")</f>
        <v>7</v>
      </c>
      <c r="K68" s="2">
        <f aca="true" t="shared" si="16" ref="K68:K77">SUM(C68:I68)</f>
        <v>1465</v>
      </c>
      <c r="L68" s="5">
        <f aca="true" t="shared" si="17" ref="L68:L74">AVERAGE(C68:I68)</f>
        <v>209.28571428571428</v>
      </c>
    </row>
    <row r="69" spans="1:12" ht="12.75">
      <c r="A69" s="2">
        <v>706965</v>
      </c>
      <c r="B69" t="s">
        <v>60</v>
      </c>
      <c r="C69" s="4"/>
      <c r="D69" s="4"/>
      <c r="E69" s="4"/>
      <c r="F69" s="4"/>
      <c r="G69" s="4"/>
      <c r="H69" s="4"/>
      <c r="I69" s="4"/>
      <c r="J69" s="2">
        <f t="shared" si="15"/>
        <v>0</v>
      </c>
      <c r="K69" s="2">
        <f t="shared" si="16"/>
        <v>0</v>
      </c>
      <c r="L69" s="5"/>
    </row>
    <row r="70" spans="1:12" ht="12.75">
      <c r="A70" s="2">
        <v>830623</v>
      </c>
      <c r="B70" s="6" t="s">
        <v>61</v>
      </c>
      <c r="C70" s="4">
        <v>192</v>
      </c>
      <c r="D70" s="4">
        <v>247</v>
      </c>
      <c r="E70" s="4">
        <v>234</v>
      </c>
      <c r="F70" s="4">
        <v>235</v>
      </c>
      <c r="G70" s="4">
        <v>187</v>
      </c>
      <c r="H70" s="4">
        <v>169</v>
      </c>
      <c r="I70" s="4">
        <v>258</v>
      </c>
      <c r="J70" s="2">
        <f t="shared" si="15"/>
        <v>7</v>
      </c>
      <c r="K70" s="2">
        <f t="shared" si="16"/>
        <v>1522</v>
      </c>
      <c r="L70" s="5">
        <f t="shared" si="17"/>
        <v>217.42857142857142</v>
      </c>
    </row>
    <row r="71" spans="1:12" ht="12.75">
      <c r="A71" s="2">
        <v>673056</v>
      </c>
      <c r="B71" s="6" t="s">
        <v>62</v>
      </c>
      <c r="C71" s="4">
        <v>234</v>
      </c>
      <c r="D71" s="4">
        <v>192</v>
      </c>
      <c r="E71" s="4">
        <v>194</v>
      </c>
      <c r="F71" s="4">
        <v>174</v>
      </c>
      <c r="G71" s="4">
        <v>191</v>
      </c>
      <c r="H71" s="4">
        <v>194</v>
      </c>
      <c r="I71" s="4">
        <v>184</v>
      </c>
      <c r="J71" s="2">
        <f t="shared" si="15"/>
        <v>7</v>
      </c>
      <c r="K71" s="2">
        <f t="shared" si="16"/>
        <v>1363</v>
      </c>
      <c r="L71" s="5">
        <f t="shared" si="17"/>
        <v>194.71428571428572</v>
      </c>
    </row>
    <row r="72" spans="1:12" ht="12.75">
      <c r="A72" s="2">
        <v>434086</v>
      </c>
      <c r="B72" s="6" t="s">
        <v>63</v>
      </c>
      <c r="C72" s="4">
        <v>257</v>
      </c>
      <c r="D72" s="4">
        <v>217</v>
      </c>
      <c r="E72" s="4">
        <v>235</v>
      </c>
      <c r="F72" s="4">
        <v>254</v>
      </c>
      <c r="G72" s="4">
        <v>180</v>
      </c>
      <c r="H72" s="4">
        <v>213</v>
      </c>
      <c r="I72" s="4">
        <v>220</v>
      </c>
      <c r="J72" s="2">
        <f t="shared" si="15"/>
        <v>7</v>
      </c>
      <c r="K72" s="2">
        <f t="shared" si="16"/>
        <v>1576</v>
      </c>
      <c r="L72" s="5">
        <f t="shared" si="17"/>
        <v>225.14285714285714</v>
      </c>
    </row>
    <row r="73" spans="1:12" ht="12.75">
      <c r="A73" s="2">
        <v>869104</v>
      </c>
      <c r="B73" s="6" t="s">
        <v>64</v>
      </c>
      <c r="C73" s="4">
        <v>210</v>
      </c>
      <c r="D73" s="4">
        <v>155</v>
      </c>
      <c r="E73" s="4">
        <v>193</v>
      </c>
      <c r="F73" s="4">
        <v>185</v>
      </c>
      <c r="G73" s="4">
        <v>160</v>
      </c>
      <c r="H73" s="4"/>
      <c r="I73" s="4"/>
      <c r="J73" s="2">
        <f t="shared" si="15"/>
        <v>5</v>
      </c>
      <c r="K73" s="2">
        <f t="shared" si="16"/>
        <v>903</v>
      </c>
      <c r="L73" s="5">
        <f t="shared" si="17"/>
        <v>180.6</v>
      </c>
    </row>
    <row r="74" spans="1:12" ht="12.75">
      <c r="A74" s="2">
        <v>896217</v>
      </c>
      <c r="B74" s="6" t="s">
        <v>65</v>
      </c>
      <c r="C74" s="4"/>
      <c r="D74" s="4"/>
      <c r="E74" s="4"/>
      <c r="F74" s="4"/>
      <c r="G74" s="4"/>
      <c r="H74" s="4">
        <v>189</v>
      </c>
      <c r="I74" s="4">
        <v>186</v>
      </c>
      <c r="J74" s="2">
        <f t="shared" si="15"/>
        <v>2</v>
      </c>
      <c r="K74" s="2">
        <f t="shared" si="16"/>
        <v>375</v>
      </c>
      <c r="L74" s="5">
        <f t="shared" si="17"/>
        <v>187.5</v>
      </c>
    </row>
    <row r="75" spans="1:12" ht="12.75">
      <c r="A75" s="2"/>
      <c r="B75" s="6"/>
      <c r="C75" s="4"/>
      <c r="D75" s="4"/>
      <c r="E75" s="4"/>
      <c r="F75" s="4"/>
      <c r="G75" s="4"/>
      <c r="H75" s="4"/>
      <c r="I75" s="4"/>
      <c r="J75" s="2">
        <f t="shared" si="15"/>
        <v>0</v>
      </c>
      <c r="K75" s="2">
        <f t="shared" si="16"/>
        <v>0</v>
      </c>
      <c r="L75" s="5"/>
    </row>
    <row r="76" spans="1:12" ht="12.75">
      <c r="A76" s="2"/>
      <c r="B76" s="6"/>
      <c r="C76" s="4"/>
      <c r="D76" s="4"/>
      <c r="E76" s="4"/>
      <c r="F76" s="4"/>
      <c r="G76" s="4"/>
      <c r="H76" s="4"/>
      <c r="I76" s="4"/>
      <c r="J76" s="2">
        <f t="shared" si="15"/>
        <v>0</v>
      </c>
      <c r="K76" s="2">
        <f t="shared" si="16"/>
        <v>0</v>
      </c>
      <c r="L76" s="5"/>
    </row>
    <row r="77" spans="1:12" ht="12.75">
      <c r="A77" s="2"/>
      <c r="C77" s="4"/>
      <c r="D77" s="4"/>
      <c r="E77" s="4"/>
      <c r="F77" s="4"/>
      <c r="G77" s="4"/>
      <c r="H77" s="4"/>
      <c r="I77" s="4"/>
      <c r="J77" s="2">
        <f t="shared" si="15"/>
        <v>0</v>
      </c>
      <c r="K77" s="2">
        <f t="shared" si="16"/>
        <v>0</v>
      </c>
      <c r="L77" s="5"/>
    </row>
    <row r="78" spans="3:12" ht="12.75"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2:12" ht="12.75">
      <c r="B79" t="s">
        <v>7</v>
      </c>
      <c r="C79" s="7">
        <f aca="true" t="shared" si="18" ref="C79:J79">SUM(C68:C78)</f>
        <v>1086</v>
      </c>
      <c r="D79" s="7">
        <f t="shared" si="18"/>
        <v>1001</v>
      </c>
      <c r="E79" s="7">
        <f t="shared" si="18"/>
        <v>1028</v>
      </c>
      <c r="F79" s="7">
        <f t="shared" si="18"/>
        <v>1064</v>
      </c>
      <c r="G79" s="7">
        <f t="shared" si="18"/>
        <v>950</v>
      </c>
      <c r="H79" s="7">
        <f t="shared" si="18"/>
        <v>1042</v>
      </c>
      <c r="I79" s="7">
        <f t="shared" si="18"/>
        <v>1033</v>
      </c>
      <c r="J79" s="7">
        <f t="shared" si="18"/>
        <v>35</v>
      </c>
      <c r="K79" s="7">
        <f>SUM(C79:I79)</f>
        <v>7204</v>
      </c>
      <c r="L79" s="5">
        <f>AVERAGE(C79:I79)/5</f>
        <v>205.82857142857142</v>
      </c>
    </row>
    <row r="80" spans="2:12" ht="12.75">
      <c r="B80" t="s">
        <v>29</v>
      </c>
      <c r="C80" s="8">
        <v>969</v>
      </c>
      <c r="D80" s="8">
        <v>1043</v>
      </c>
      <c r="E80" s="8">
        <v>981</v>
      </c>
      <c r="F80" s="8">
        <v>1033</v>
      </c>
      <c r="G80" s="8">
        <v>932</v>
      </c>
      <c r="H80" s="8">
        <v>1019</v>
      </c>
      <c r="I80" s="8">
        <v>1042</v>
      </c>
      <c r="J80" s="7"/>
      <c r="K80" s="8">
        <f>SUM(C80:I80)</f>
        <v>7019</v>
      </c>
      <c r="L80" s="5">
        <f>AVERAGE(C80:I80)/5</f>
        <v>200.54285714285714</v>
      </c>
    </row>
    <row r="81" spans="3:12" ht="12.75">
      <c r="C81" s="2">
        <f aca="true" t="shared" si="19" ref="C81:I81">IF(C79&gt;C80,2,0)</f>
        <v>2</v>
      </c>
      <c r="D81" s="2">
        <f t="shared" si="19"/>
        <v>0</v>
      </c>
      <c r="E81" s="2">
        <f t="shared" si="19"/>
        <v>2</v>
      </c>
      <c r="F81" s="2">
        <f t="shared" si="19"/>
        <v>2</v>
      </c>
      <c r="G81" s="2">
        <f t="shared" si="19"/>
        <v>2</v>
      </c>
      <c r="H81" s="2">
        <f t="shared" si="19"/>
        <v>2</v>
      </c>
      <c r="I81" s="2">
        <f t="shared" si="19"/>
        <v>0</v>
      </c>
      <c r="J81" s="7">
        <f>SUM(C81:I81)</f>
        <v>10</v>
      </c>
      <c r="K81" s="7"/>
      <c r="L81" s="5"/>
    </row>
    <row r="82" spans="1:12" ht="12.7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</row>
    <row r="83" spans="1:12" ht="12.75">
      <c r="A83" s="31" t="s">
        <v>25</v>
      </c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3"/>
    </row>
    <row r="84" spans="1:12" ht="12.75">
      <c r="A84" s="29" t="s">
        <v>0</v>
      </c>
      <c r="B84" s="29" t="s">
        <v>1</v>
      </c>
      <c r="C84" s="30" t="s">
        <v>6</v>
      </c>
      <c r="D84" s="30"/>
      <c r="E84" s="30"/>
      <c r="F84" s="30"/>
      <c r="G84" s="30"/>
      <c r="H84" s="30"/>
      <c r="I84" s="30"/>
      <c r="J84" s="30" t="s">
        <v>2</v>
      </c>
      <c r="K84" s="30"/>
      <c r="L84" s="30"/>
    </row>
    <row r="85" spans="1:12" ht="12.75">
      <c r="A85" s="29"/>
      <c r="B85" s="29"/>
      <c r="C85" s="1">
        <v>1</v>
      </c>
      <c r="D85" s="1">
        <v>2</v>
      </c>
      <c r="E85" s="1">
        <v>3</v>
      </c>
      <c r="F85" s="1">
        <v>4</v>
      </c>
      <c r="G85" s="1">
        <v>5</v>
      </c>
      <c r="H85" s="1">
        <v>6</v>
      </c>
      <c r="I85" s="1">
        <v>7</v>
      </c>
      <c r="J85" s="1" t="s">
        <v>3</v>
      </c>
      <c r="K85" s="1" t="s">
        <v>4</v>
      </c>
      <c r="L85" s="1" t="s">
        <v>5</v>
      </c>
    </row>
    <row r="86" spans="1:12" ht="12.75">
      <c r="A86" s="28" t="s">
        <v>66</v>
      </c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</row>
    <row r="87" spans="1:12" ht="12.75">
      <c r="A87" s="2">
        <v>749486</v>
      </c>
      <c r="B87" t="s">
        <v>59</v>
      </c>
      <c r="C87" s="4">
        <v>215</v>
      </c>
      <c r="D87" s="4">
        <v>279</v>
      </c>
      <c r="E87" s="4">
        <v>192</v>
      </c>
      <c r="F87" s="4">
        <v>201</v>
      </c>
      <c r="G87" s="4">
        <v>237</v>
      </c>
      <c r="H87" s="4">
        <v>181</v>
      </c>
      <c r="I87" s="4">
        <v>213</v>
      </c>
      <c r="J87" s="2">
        <f aca="true" t="shared" si="20" ref="J87:J96">COUNTIF(C87:I87,"&gt;0")</f>
        <v>7</v>
      </c>
      <c r="K87" s="2">
        <f aca="true" t="shared" si="21" ref="K87:K96">SUM(C87:I87)</f>
        <v>1518</v>
      </c>
      <c r="L87" s="5">
        <f aca="true" t="shared" si="22" ref="L87:L92">AVERAGE(C87:I87)</f>
        <v>216.85714285714286</v>
      </c>
    </row>
    <row r="88" spans="1:12" ht="12.75">
      <c r="A88" s="2">
        <v>706965</v>
      </c>
      <c r="B88" t="s">
        <v>60</v>
      </c>
      <c r="C88" s="4">
        <v>195</v>
      </c>
      <c r="D88" s="4">
        <v>199</v>
      </c>
      <c r="E88" s="4">
        <v>203</v>
      </c>
      <c r="F88" s="4">
        <v>212</v>
      </c>
      <c r="G88" s="4">
        <v>247</v>
      </c>
      <c r="H88" s="4">
        <v>188</v>
      </c>
      <c r="I88" s="4">
        <v>186</v>
      </c>
      <c r="J88" s="2">
        <f t="shared" si="20"/>
        <v>7</v>
      </c>
      <c r="K88" s="2">
        <f t="shared" si="21"/>
        <v>1430</v>
      </c>
      <c r="L88" s="5">
        <f t="shared" si="22"/>
        <v>204.28571428571428</v>
      </c>
    </row>
    <row r="89" spans="1:12" ht="12.75">
      <c r="A89" s="2">
        <v>830623</v>
      </c>
      <c r="B89" s="6" t="s">
        <v>61</v>
      </c>
      <c r="C89" s="4">
        <v>196</v>
      </c>
      <c r="D89" s="4">
        <v>223</v>
      </c>
      <c r="E89" s="4">
        <v>188</v>
      </c>
      <c r="F89" s="4">
        <v>157</v>
      </c>
      <c r="G89" s="4"/>
      <c r="H89" s="4"/>
      <c r="I89" s="4"/>
      <c r="J89" s="2">
        <f t="shared" si="20"/>
        <v>4</v>
      </c>
      <c r="K89" s="2">
        <f t="shared" si="21"/>
        <v>764</v>
      </c>
      <c r="L89" s="5">
        <f t="shared" si="22"/>
        <v>191</v>
      </c>
    </row>
    <row r="90" spans="1:12" ht="12.75">
      <c r="A90" s="2">
        <v>673056</v>
      </c>
      <c r="B90" s="6" t="s">
        <v>62</v>
      </c>
      <c r="C90" s="4">
        <v>191</v>
      </c>
      <c r="D90" s="4">
        <v>192</v>
      </c>
      <c r="E90" s="4">
        <v>194</v>
      </c>
      <c r="F90" s="4">
        <v>215</v>
      </c>
      <c r="G90" s="4">
        <v>177</v>
      </c>
      <c r="H90" s="4">
        <v>181</v>
      </c>
      <c r="I90" s="4">
        <v>203</v>
      </c>
      <c r="J90" s="2">
        <f t="shared" si="20"/>
        <v>7</v>
      </c>
      <c r="K90" s="2">
        <f t="shared" si="21"/>
        <v>1353</v>
      </c>
      <c r="L90" s="5">
        <f t="shared" si="22"/>
        <v>193.28571428571428</v>
      </c>
    </row>
    <row r="91" spans="1:12" ht="12.75">
      <c r="A91" s="2">
        <v>434086</v>
      </c>
      <c r="B91" s="6" t="s">
        <v>63</v>
      </c>
      <c r="C91" s="4">
        <v>205</v>
      </c>
      <c r="D91" s="4">
        <v>241</v>
      </c>
      <c r="E91" s="4">
        <v>223</v>
      </c>
      <c r="F91" s="4">
        <v>229</v>
      </c>
      <c r="G91" s="4">
        <v>200</v>
      </c>
      <c r="H91" s="4">
        <v>243</v>
      </c>
      <c r="I91" s="4">
        <v>158</v>
      </c>
      <c r="J91" s="2">
        <f t="shared" si="20"/>
        <v>7</v>
      </c>
      <c r="K91" s="2">
        <f t="shared" si="21"/>
        <v>1499</v>
      </c>
      <c r="L91" s="5">
        <f t="shared" si="22"/>
        <v>214.14285714285714</v>
      </c>
    </row>
    <row r="92" spans="1:12" ht="12.75">
      <c r="A92" s="2">
        <v>869104</v>
      </c>
      <c r="B92" s="6" t="s">
        <v>64</v>
      </c>
      <c r="C92" s="4"/>
      <c r="G92" s="4">
        <v>202</v>
      </c>
      <c r="H92" s="4">
        <v>199</v>
      </c>
      <c r="I92" s="4">
        <v>200</v>
      </c>
      <c r="J92" s="2">
        <f t="shared" si="20"/>
        <v>3</v>
      </c>
      <c r="K92" s="2">
        <f t="shared" si="21"/>
        <v>601</v>
      </c>
      <c r="L92" s="5">
        <f t="shared" si="22"/>
        <v>200.33333333333334</v>
      </c>
    </row>
    <row r="93" spans="1:12" ht="12.75">
      <c r="A93" s="2">
        <v>896217</v>
      </c>
      <c r="B93" s="6" t="s">
        <v>65</v>
      </c>
      <c r="C93" s="4"/>
      <c r="D93" s="4"/>
      <c r="E93" s="4"/>
      <c r="F93" s="4"/>
      <c r="G93" s="4"/>
      <c r="H93" s="4"/>
      <c r="I93" s="4"/>
      <c r="J93" s="2">
        <f t="shared" si="20"/>
        <v>0</v>
      </c>
      <c r="K93" s="2">
        <f t="shared" si="21"/>
        <v>0</v>
      </c>
      <c r="L93" s="5"/>
    </row>
    <row r="94" spans="1:12" ht="12.75">
      <c r="A94" s="2"/>
      <c r="B94" s="6"/>
      <c r="C94" s="4"/>
      <c r="D94" s="4"/>
      <c r="E94" s="4"/>
      <c r="F94" s="4"/>
      <c r="G94" s="4"/>
      <c r="H94" s="4"/>
      <c r="I94" s="4"/>
      <c r="J94" s="2">
        <f t="shared" si="20"/>
        <v>0</v>
      </c>
      <c r="K94" s="2">
        <f t="shared" si="21"/>
        <v>0</v>
      </c>
      <c r="L94" s="5"/>
    </row>
    <row r="95" spans="1:12" ht="12.75">
      <c r="A95" s="2"/>
      <c r="B95" s="6"/>
      <c r="C95" s="4"/>
      <c r="D95" s="4"/>
      <c r="E95" s="4"/>
      <c r="F95" s="4"/>
      <c r="G95" s="4"/>
      <c r="H95" s="4"/>
      <c r="I95" s="4"/>
      <c r="J95" s="2">
        <f t="shared" si="20"/>
        <v>0</v>
      </c>
      <c r="K95" s="2">
        <f t="shared" si="21"/>
        <v>0</v>
      </c>
      <c r="L95" s="5"/>
    </row>
    <row r="96" spans="1:12" ht="12.75">
      <c r="A96" s="2"/>
      <c r="C96" s="4"/>
      <c r="D96" s="4"/>
      <c r="E96" s="4"/>
      <c r="F96" s="4"/>
      <c r="G96" s="4"/>
      <c r="H96" s="4"/>
      <c r="I96" s="4"/>
      <c r="J96" s="2">
        <f t="shared" si="20"/>
        <v>0</v>
      </c>
      <c r="K96" s="2">
        <f t="shared" si="21"/>
        <v>0</v>
      </c>
      <c r="L96" s="5"/>
    </row>
    <row r="97" spans="3:12" ht="12.75"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2:12" ht="12.75">
      <c r="B98" t="s">
        <v>7</v>
      </c>
      <c r="C98" s="7">
        <f aca="true" t="shared" si="23" ref="C98:J98">SUM(C87:C97)</f>
        <v>1002</v>
      </c>
      <c r="D98" s="7">
        <f t="shared" si="23"/>
        <v>1134</v>
      </c>
      <c r="E98" s="7">
        <f t="shared" si="23"/>
        <v>1000</v>
      </c>
      <c r="F98" s="7">
        <f t="shared" si="23"/>
        <v>1014</v>
      </c>
      <c r="G98" s="7">
        <f t="shared" si="23"/>
        <v>1063</v>
      </c>
      <c r="H98" s="7">
        <f t="shared" si="23"/>
        <v>992</v>
      </c>
      <c r="I98" s="7">
        <f t="shared" si="23"/>
        <v>960</v>
      </c>
      <c r="J98" s="7">
        <f t="shared" si="23"/>
        <v>35</v>
      </c>
      <c r="K98" s="7">
        <f>SUM(C98:I98)</f>
        <v>7165</v>
      </c>
      <c r="L98" s="5">
        <f>AVERAGE(C98:I98)/5</f>
        <v>204.71428571428572</v>
      </c>
    </row>
    <row r="99" spans="2:12" ht="12.75">
      <c r="B99" t="s">
        <v>29</v>
      </c>
      <c r="C99" s="8">
        <v>930</v>
      </c>
      <c r="D99" s="8">
        <v>1041</v>
      </c>
      <c r="E99" s="8">
        <v>1118</v>
      </c>
      <c r="F99" s="8">
        <v>1087</v>
      </c>
      <c r="G99" s="8">
        <v>1029</v>
      </c>
      <c r="H99" s="8">
        <v>994</v>
      </c>
      <c r="I99" s="8">
        <v>956</v>
      </c>
      <c r="J99" s="7"/>
      <c r="K99" s="8">
        <f>SUM(C99:I99)</f>
        <v>7155</v>
      </c>
      <c r="L99" s="5">
        <f>AVERAGE(C99:I99)/5</f>
        <v>204.42857142857142</v>
      </c>
    </row>
    <row r="100" spans="3:12" ht="12.75">
      <c r="C100" s="2">
        <f aca="true" t="shared" si="24" ref="C100:I100">IF(C98&gt;C99,2,0)</f>
        <v>2</v>
      </c>
      <c r="D100" s="2">
        <f t="shared" si="24"/>
        <v>2</v>
      </c>
      <c r="E100" s="2">
        <f t="shared" si="24"/>
        <v>0</v>
      </c>
      <c r="F100" s="2">
        <f t="shared" si="24"/>
        <v>0</v>
      </c>
      <c r="G100" s="2">
        <f t="shared" si="24"/>
        <v>2</v>
      </c>
      <c r="H100" s="2">
        <f t="shared" si="24"/>
        <v>0</v>
      </c>
      <c r="I100" s="2">
        <f t="shared" si="24"/>
        <v>2</v>
      </c>
      <c r="J100" s="7">
        <f>SUM(C100:I100)</f>
        <v>8</v>
      </c>
      <c r="K100" s="7"/>
      <c r="L100" s="5"/>
    </row>
    <row r="101" spans="1:12" ht="12.7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</row>
    <row r="102" spans="1:12" ht="12.75">
      <c r="A102" s="31" t="s">
        <v>26</v>
      </c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3"/>
    </row>
    <row r="103" spans="1:12" ht="12.75">
      <c r="A103" s="29" t="s">
        <v>0</v>
      </c>
      <c r="B103" s="29" t="s">
        <v>1</v>
      </c>
      <c r="C103" s="30" t="s">
        <v>6</v>
      </c>
      <c r="D103" s="30"/>
      <c r="E103" s="30"/>
      <c r="F103" s="30"/>
      <c r="G103" s="30"/>
      <c r="H103" s="30"/>
      <c r="I103" s="30"/>
      <c r="J103" s="30" t="s">
        <v>2</v>
      </c>
      <c r="K103" s="30"/>
      <c r="L103" s="30"/>
    </row>
    <row r="104" spans="1:12" ht="12.75">
      <c r="A104" s="29"/>
      <c r="B104" s="29"/>
      <c r="C104" s="1">
        <v>1</v>
      </c>
      <c r="D104" s="1">
        <v>2</v>
      </c>
      <c r="E104" s="1">
        <v>3</v>
      </c>
      <c r="F104" s="1">
        <v>4</v>
      </c>
      <c r="G104" s="1">
        <v>5</v>
      </c>
      <c r="H104" s="1">
        <v>6</v>
      </c>
      <c r="I104" s="1">
        <v>7</v>
      </c>
      <c r="J104" s="1" t="s">
        <v>3</v>
      </c>
      <c r="K104" s="1" t="s">
        <v>4</v>
      </c>
      <c r="L104" s="1" t="s">
        <v>5</v>
      </c>
    </row>
    <row r="105" spans="1:12" ht="12.75">
      <c r="A105" s="28" t="s">
        <v>66</v>
      </c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</row>
    <row r="106" spans="1:12" ht="12.75">
      <c r="A106" s="2">
        <v>749486</v>
      </c>
      <c r="B106" t="s">
        <v>59</v>
      </c>
      <c r="C106" s="4">
        <v>171</v>
      </c>
      <c r="D106" s="4">
        <v>185</v>
      </c>
      <c r="E106" s="4">
        <v>205</v>
      </c>
      <c r="F106" s="4">
        <v>180</v>
      </c>
      <c r="G106" s="4">
        <v>187</v>
      </c>
      <c r="H106" s="4"/>
      <c r="I106" s="4"/>
      <c r="J106" s="2">
        <f aca="true" t="shared" si="25" ref="J106:J115">COUNTIF(C106:I106,"&gt;0")</f>
        <v>5</v>
      </c>
      <c r="K106" s="2">
        <f aca="true" t="shared" si="26" ref="K106:K115">SUM(C106:I106)</f>
        <v>928</v>
      </c>
      <c r="L106" s="5">
        <f aca="true" t="shared" si="27" ref="L106:L111">AVERAGE(C106:I106)</f>
        <v>185.6</v>
      </c>
    </row>
    <row r="107" spans="1:12" ht="12.75">
      <c r="A107" s="2">
        <v>706965</v>
      </c>
      <c r="B107" t="s">
        <v>60</v>
      </c>
      <c r="C107" s="4">
        <v>206</v>
      </c>
      <c r="D107" s="4">
        <v>159</v>
      </c>
      <c r="E107" s="4">
        <v>175</v>
      </c>
      <c r="F107" s="4">
        <v>254</v>
      </c>
      <c r="G107" s="4">
        <v>197</v>
      </c>
      <c r="H107" s="4">
        <v>193</v>
      </c>
      <c r="I107" s="4">
        <v>196</v>
      </c>
      <c r="J107" s="2">
        <f t="shared" si="25"/>
        <v>7</v>
      </c>
      <c r="K107" s="2">
        <f t="shared" si="26"/>
        <v>1380</v>
      </c>
      <c r="L107" s="5">
        <f t="shared" si="27"/>
        <v>197.14285714285714</v>
      </c>
    </row>
    <row r="108" spans="1:12" ht="12.75">
      <c r="A108" s="2">
        <v>830623</v>
      </c>
      <c r="B108" s="6" t="s">
        <v>61</v>
      </c>
      <c r="C108" s="4">
        <v>258</v>
      </c>
      <c r="D108" s="4">
        <v>180</v>
      </c>
      <c r="E108" s="4">
        <v>223</v>
      </c>
      <c r="F108" s="4">
        <v>170</v>
      </c>
      <c r="G108" s="4">
        <v>206</v>
      </c>
      <c r="H108" s="4">
        <v>255</v>
      </c>
      <c r="I108" s="4">
        <v>163</v>
      </c>
      <c r="J108" s="2">
        <f t="shared" si="25"/>
        <v>7</v>
      </c>
      <c r="K108" s="2">
        <f t="shared" si="26"/>
        <v>1455</v>
      </c>
      <c r="L108" s="5">
        <f t="shared" si="27"/>
        <v>207.85714285714286</v>
      </c>
    </row>
    <row r="109" spans="1:12" ht="12.75">
      <c r="A109" s="2">
        <v>673056</v>
      </c>
      <c r="B109" s="6" t="s">
        <v>62</v>
      </c>
      <c r="C109" s="4">
        <v>193</v>
      </c>
      <c r="D109" s="4">
        <v>196</v>
      </c>
      <c r="E109" s="4">
        <v>208</v>
      </c>
      <c r="F109" s="4">
        <v>179</v>
      </c>
      <c r="G109" s="4">
        <v>223</v>
      </c>
      <c r="H109" s="4">
        <v>206</v>
      </c>
      <c r="I109" s="4">
        <v>224</v>
      </c>
      <c r="J109" s="2">
        <f t="shared" si="25"/>
        <v>7</v>
      </c>
      <c r="K109" s="2">
        <f t="shared" si="26"/>
        <v>1429</v>
      </c>
      <c r="L109" s="5">
        <f t="shared" si="27"/>
        <v>204.14285714285714</v>
      </c>
    </row>
    <row r="110" spans="1:12" ht="12.75">
      <c r="A110" s="2">
        <v>434086</v>
      </c>
      <c r="B110" s="6" t="s">
        <v>63</v>
      </c>
      <c r="C110" s="4">
        <v>223</v>
      </c>
      <c r="D110" s="4">
        <v>224</v>
      </c>
      <c r="E110" s="4">
        <v>205</v>
      </c>
      <c r="F110" s="4">
        <v>245</v>
      </c>
      <c r="G110" s="4">
        <v>192</v>
      </c>
      <c r="H110" s="4">
        <v>204</v>
      </c>
      <c r="I110" s="4">
        <v>169</v>
      </c>
      <c r="J110" s="2">
        <f t="shared" si="25"/>
        <v>7</v>
      </c>
      <c r="K110" s="2">
        <f t="shared" si="26"/>
        <v>1462</v>
      </c>
      <c r="L110" s="5">
        <f t="shared" si="27"/>
        <v>208.85714285714286</v>
      </c>
    </row>
    <row r="111" spans="1:12" ht="12.75">
      <c r="A111" s="2">
        <v>869104</v>
      </c>
      <c r="B111" s="6" t="s">
        <v>64</v>
      </c>
      <c r="C111" s="4"/>
      <c r="H111" s="4">
        <v>249</v>
      </c>
      <c r="I111" s="4">
        <v>199</v>
      </c>
      <c r="J111" s="2">
        <f t="shared" si="25"/>
        <v>2</v>
      </c>
      <c r="K111" s="2">
        <f t="shared" si="26"/>
        <v>448</v>
      </c>
      <c r="L111" s="5">
        <f t="shared" si="27"/>
        <v>224</v>
      </c>
    </row>
    <row r="112" spans="1:12" ht="12.75">
      <c r="A112" s="2">
        <v>896217</v>
      </c>
      <c r="B112" s="6" t="s">
        <v>65</v>
      </c>
      <c r="C112" s="4"/>
      <c r="D112" s="4"/>
      <c r="E112" s="4"/>
      <c r="F112" s="4"/>
      <c r="G112" s="4"/>
      <c r="H112" s="4"/>
      <c r="I112" s="4"/>
      <c r="J112" s="2">
        <f t="shared" si="25"/>
        <v>0</v>
      </c>
      <c r="K112" s="2">
        <f t="shared" si="26"/>
        <v>0</v>
      </c>
      <c r="L112" s="5"/>
    </row>
    <row r="113" spans="1:12" ht="12.75">
      <c r="A113" s="2"/>
      <c r="B113" s="6"/>
      <c r="C113" s="4"/>
      <c r="D113" s="4"/>
      <c r="E113" s="4"/>
      <c r="F113" s="4"/>
      <c r="G113" s="4"/>
      <c r="H113" s="4"/>
      <c r="I113" s="4"/>
      <c r="J113" s="2">
        <f t="shared" si="25"/>
        <v>0</v>
      </c>
      <c r="K113" s="2">
        <f t="shared" si="26"/>
        <v>0</v>
      </c>
      <c r="L113" s="5"/>
    </row>
    <row r="114" spans="1:12" ht="12.75">
      <c r="A114" s="2"/>
      <c r="B114" s="6"/>
      <c r="C114" s="4"/>
      <c r="D114" s="4"/>
      <c r="E114" s="4"/>
      <c r="F114" s="4"/>
      <c r="G114" s="4"/>
      <c r="H114" s="4"/>
      <c r="I114" s="4"/>
      <c r="J114" s="2">
        <f t="shared" si="25"/>
        <v>0</v>
      </c>
      <c r="K114" s="2">
        <f t="shared" si="26"/>
        <v>0</v>
      </c>
      <c r="L114" s="5"/>
    </row>
    <row r="115" spans="1:12" ht="12.75">
      <c r="A115" s="2"/>
      <c r="C115" s="4"/>
      <c r="D115" s="4"/>
      <c r="E115" s="4"/>
      <c r="F115" s="4"/>
      <c r="G115" s="4"/>
      <c r="H115" s="4"/>
      <c r="I115" s="4"/>
      <c r="J115" s="2">
        <f t="shared" si="25"/>
        <v>0</v>
      </c>
      <c r="K115" s="2">
        <f t="shared" si="26"/>
        <v>0</v>
      </c>
      <c r="L115" s="5"/>
    </row>
    <row r="116" spans="3:12" ht="12.75"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2:12" ht="12.75">
      <c r="B117" t="s">
        <v>7</v>
      </c>
      <c r="C117" s="7">
        <f aca="true" t="shared" si="28" ref="C117:J117">SUM(C106:C116)</f>
        <v>1051</v>
      </c>
      <c r="D117" s="7">
        <f t="shared" si="28"/>
        <v>944</v>
      </c>
      <c r="E117" s="7">
        <f t="shared" si="28"/>
        <v>1016</v>
      </c>
      <c r="F117" s="7">
        <f t="shared" si="28"/>
        <v>1028</v>
      </c>
      <c r="G117" s="7">
        <f t="shared" si="28"/>
        <v>1005</v>
      </c>
      <c r="H117" s="7">
        <f t="shared" si="28"/>
        <v>1107</v>
      </c>
      <c r="I117" s="7">
        <f t="shared" si="28"/>
        <v>951</v>
      </c>
      <c r="J117" s="7">
        <f t="shared" si="28"/>
        <v>35</v>
      </c>
      <c r="K117" s="7">
        <f>SUM(C117:I117)</f>
        <v>7102</v>
      </c>
      <c r="L117" s="5">
        <f>AVERAGE(C117:I117)/5</f>
        <v>202.9142857142857</v>
      </c>
    </row>
    <row r="118" spans="2:12" ht="12.75">
      <c r="B118" t="s">
        <v>29</v>
      </c>
      <c r="C118" s="8">
        <v>958</v>
      </c>
      <c r="D118" s="8">
        <v>946</v>
      </c>
      <c r="E118" s="8">
        <v>1015</v>
      </c>
      <c r="F118" s="8">
        <v>1004</v>
      </c>
      <c r="G118" s="8">
        <v>1026</v>
      </c>
      <c r="H118" s="8">
        <v>962</v>
      </c>
      <c r="I118" s="8">
        <v>993</v>
      </c>
      <c r="J118" s="7"/>
      <c r="K118" s="8">
        <f>SUM(C118:I118)</f>
        <v>6904</v>
      </c>
      <c r="L118" s="5">
        <f>AVERAGE(C118:I118)/5</f>
        <v>197.25714285714287</v>
      </c>
    </row>
    <row r="119" spans="3:12" ht="12.75">
      <c r="C119" s="2">
        <f aca="true" t="shared" si="29" ref="C119:I119">IF(C117&gt;C118,2,0)</f>
        <v>2</v>
      </c>
      <c r="D119" s="2">
        <f t="shared" si="29"/>
        <v>0</v>
      </c>
      <c r="E119" s="2">
        <f t="shared" si="29"/>
        <v>2</v>
      </c>
      <c r="F119" s="2">
        <f t="shared" si="29"/>
        <v>2</v>
      </c>
      <c r="G119" s="2">
        <f t="shared" si="29"/>
        <v>0</v>
      </c>
      <c r="H119" s="2">
        <f t="shared" si="29"/>
        <v>2</v>
      </c>
      <c r="I119" s="2">
        <f t="shared" si="29"/>
        <v>0</v>
      </c>
      <c r="J119" s="7">
        <f>SUM(C119:I119)</f>
        <v>8</v>
      </c>
      <c r="K119" s="7"/>
      <c r="L119" s="5"/>
    </row>
    <row r="120" spans="1:12" ht="12.7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</row>
    <row r="121" spans="1:12" ht="12.75">
      <c r="A121" s="31" t="s">
        <v>27</v>
      </c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3"/>
    </row>
    <row r="122" spans="1:12" ht="12.75">
      <c r="A122" s="29" t="s">
        <v>0</v>
      </c>
      <c r="B122" s="29" t="s">
        <v>1</v>
      </c>
      <c r="C122" s="30" t="s">
        <v>6</v>
      </c>
      <c r="D122" s="30"/>
      <c r="E122" s="30"/>
      <c r="F122" s="30"/>
      <c r="G122" s="30"/>
      <c r="H122" s="30"/>
      <c r="I122" s="30"/>
      <c r="J122" s="30" t="s">
        <v>2</v>
      </c>
      <c r="K122" s="30"/>
      <c r="L122" s="30"/>
    </row>
    <row r="123" spans="1:12" ht="12.75">
      <c r="A123" s="29"/>
      <c r="B123" s="29"/>
      <c r="C123" s="1">
        <v>1</v>
      </c>
      <c r="D123" s="1">
        <v>2</v>
      </c>
      <c r="E123" s="1">
        <v>3</v>
      </c>
      <c r="F123" s="1">
        <v>4</v>
      </c>
      <c r="G123" s="1">
        <v>5</v>
      </c>
      <c r="H123" s="1">
        <v>6</v>
      </c>
      <c r="I123" s="1">
        <v>7</v>
      </c>
      <c r="J123" s="1" t="s">
        <v>3</v>
      </c>
      <c r="K123" s="1" t="s">
        <v>4</v>
      </c>
      <c r="L123" s="1" t="s">
        <v>5</v>
      </c>
    </row>
    <row r="124" spans="1:12" ht="12.75">
      <c r="A124" s="28" t="s">
        <v>66</v>
      </c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</row>
    <row r="125" spans="1:12" ht="12.75">
      <c r="A125" s="2">
        <v>749486</v>
      </c>
      <c r="B125" t="s">
        <v>59</v>
      </c>
      <c r="C125" s="4">
        <v>208</v>
      </c>
      <c r="D125" s="4">
        <v>156</v>
      </c>
      <c r="E125" s="4"/>
      <c r="F125" s="4">
        <v>255</v>
      </c>
      <c r="G125" s="4">
        <v>233</v>
      </c>
      <c r="H125" s="4">
        <v>254</v>
      </c>
      <c r="I125" s="4"/>
      <c r="J125" s="2">
        <f aca="true" t="shared" si="30" ref="J125:J134">COUNTIF(C125:I125,"&gt;0")</f>
        <v>5</v>
      </c>
      <c r="K125" s="2">
        <f aca="true" t="shared" si="31" ref="K125:K134">SUM(C125:I125)</f>
        <v>1106</v>
      </c>
      <c r="L125" s="5">
        <f aca="true" t="shared" si="32" ref="L125:L134">AVERAGE(C125:I125)</f>
        <v>221.2</v>
      </c>
    </row>
    <row r="126" spans="1:12" ht="12.75">
      <c r="A126" s="2">
        <v>706965</v>
      </c>
      <c r="B126" t="s">
        <v>60</v>
      </c>
      <c r="C126" s="4">
        <v>217</v>
      </c>
      <c r="D126" s="4">
        <v>189</v>
      </c>
      <c r="E126" s="4">
        <v>213</v>
      </c>
      <c r="F126" s="4">
        <v>209</v>
      </c>
      <c r="G126" s="4">
        <v>211</v>
      </c>
      <c r="H126" s="4">
        <v>178</v>
      </c>
      <c r="I126" s="4"/>
      <c r="J126" s="2">
        <f t="shared" si="30"/>
        <v>6</v>
      </c>
      <c r="K126" s="2">
        <f t="shared" si="31"/>
        <v>1217</v>
      </c>
      <c r="L126" s="5">
        <f t="shared" si="32"/>
        <v>202.83333333333334</v>
      </c>
    </row>
    <row r="127" spans="1:12" ht="12.75">
      <c r="A127" s="2">
        <v>830623</v>
      </c>
      <c r="B127" s="6" t="s">
        <v>61</v>
      </c>
      <c r="C127" s="4">
        <v>204</v>
      </c>
      <c r="D127" s="4">
        <v>201</v>
      </c>
      <c r="E127" s="4">
        <v>189</v>
      </c>
      <c r="F127" s="4">
        <v>192</v>
      </c>
      <c r="G127" s="4">
        <v>233</v>
      </c>
      <c r="H127" s="4">
        <v>223</v>
      </c>
      <c r="I127" s="4"/>
      <c r="J127" s="2">
        <f t="shared" si="30"/>
        <v>6</v>
      </c>
      <c r="K127" s="2">
        <f t="shared" si="31"/>
        <v>1242</v>
      </c>
      <c r="L127" s="5">
        <f t="shared" si="32"/>
        <v>207</v>
      </c>
    </row>
    <row r="128" spans="1:12" ht="12.75">
      <c r="A128" s="2">
        <v>673056</v>
      </c>
      <c r="B128" s="6" t="s">
        <v>62</v>
      </c>
      <c r="C128" s="4">
        <v>254</v>
      </c>
      <c r="D128" s="4">
        <v>184</v>
      </c>
      <c r="E128" s="4">
        <v>233</v>
      </c>
      <c r="F128" s="4">
        <v>234</v>
      </c>
      <c r="G128" s="4">
        <v>227</v>
      </c>
      <c r="H128" s="4">
        <v>178</v>
      </c>
      <c r="I128" s="4"/>
      <c r="J128" s="2">
        <f t="shared" si="30"/>
        <v>6</v>
      </c>
      <c r="K128" s="2">
        <f t="shared" si="31"/>
        <v>1310</v>
      </c>
      <c r="L128" s="5">
        <f t="shared" si="32"/>
        <v>218.33333333333334</v>
      </c>
    </row>
    <row r="129" spans="1:12" ht="12.75">
      <c r="A129" s="2">
        <v>434086</v>
      </c>
      <c r="B129" s="6" t="s">
        <v>63</v>
      </c>
      <c r="C129" s="4">
        <v>246</v>
      </c>
      <c r="D129" s="4">
        <v>179</v>
      </c>
      <c r="E129" s="4">
        <v>186</v>
      </c>
      <c r="F129" s="4">
        <v>202</v>
      </c>
      <c r="G129" s="4">
        <v>201</v>
      </c>
      <c r="H129" s="4">
        <v>214</v>
      </c>
      <c r="I129" s="4"/>
      <c r="J129" s="2">
        <f t="shared" si="30"/>
        <v>6</v>
      </c>
      <c r="K129" s="2">
        <f t="shared" si="31"/>
        <v>1228</v>
      </c>
      <c r="L129" s="5">
        <f t="shared" si="32"/>
        <v>204.66666666666666</v>
      </c>
    </row>
    <row r="130" spans="1:12" ht="12.75">
      <c r="A130" s="2">
        <v>869104</v>
      </c>
      <c r="B130" s="6" t="s">
        <v>64</v>
      </c>
      <c r="C130" s="4"/>
      <c r="E130" s="4">
        <v>165</v>
      </c>
      <c r="H130" s="4"/>
      <c r="I130" s="4"/>
      <c r="J130" s="2">
        <f t="shared" si="30"/>
        <v>1</v>
      </c>
      <c r="K130" s="2">
        <f t="shared" si="31"/>
        <v>165</v>
      </c>
      <c r="L130" s="5">
        <f t="shared" si="32"/>
        <v>165</v>
      </c>
    </row>
    <row r="131" spans="1:12" ht="12.75">
      <c r="A131" s="2">
        <v>896217</v>
      </c>
      <c r="B131" s="6" t="s">
        <v>65</v>
      </c>
      <c r="C131" s="4"/>
      <c r="D131" s="4"/>
      <c r="E131" s="4"/>
      <c r="F131" s="4"/>
      <c r="G131" s="4"/>
      <c r="H131" s="4"/>
      <c r="I131" s="4"/>
      <c r="J131" s="2">
        <f t="shared" si="30"/>
        <v>0</v>
      </c>
      <c r="K131" s="2">
        <f t="shared" si="31"/>
        <v>0</v>
      </c>
      <c r="L131" s="5" t="e">
        <f t="shared" si="32"/>
        <v>#DIV/0!</v>
      </c>
    </row>
    <row r="132" spans="1:12" ht="12.75">
      <c r="A132" s="2"/>
      <c r="B132" s="6"/>
      <c r="C132" s="4"/>
      <c r="D132" s="4"/>
      <c r="E132" s="4"/>
      <c r="F132" s="4"/>
      <c r="G132" s="4"/>
      <c r="H132" s="4"/>
      <c r="I132" s="4"/>
      <c r="J132" s="2">
        <f t="shared" si="30"/>
        <v>0</v>
      </c>
      <c r="K132" s="2">
        <f t="shared" si="31"/>
        <v>0</v>
      </c>
      <c r="L132" s="5" t="e">
        <f t="shared" si="32"/>
        <v>#DIV/0!</v>
      </c>
    </row>
    <row r="133" spans="1:12" ht="12.75">
      <c r="A133" s="2"/>
      <c r="B133" s="6"/>
      <c r="C133" s="4"/>
      <c r="D133" s="4"/>
      <c r="E133" s="4"/>
      <c r="F133" s="4"/>
      <c r="G133" s="4"/>
      <c r="H133" s="4"/>
      <c r="I133" s="4"/>
      <c r="J133" s="2">
        <f t="shared" si="30"/>
        <v>0</v>
      </c>
      <c r="K133" s="2">
        <f t="shared" si="31"/>
        <v>0</v>
      </c>
      <c r="L133" s="5" t="e">
        <f t="shared" si="32"/>
        <v>#DIV/0!</v>
      </c>
    </row>
    <row r="134" spans="1:12" ht="12.75">
      <c r="A134" s="2"/>
      <c r="C134" s="4"/>
      <c r="D134" s="4"/>
      <c r="E134" s="4"/>
      <c r="F134" s="4"/>
      <c r="G134" s="4"/>
      <c r="H134" s="4"/>
      <c r="I134" s="4"/>
      <c r="J134" s="2">
        <f t="shared" si="30"/>
        <v>0</v>
      </c>
      <c r="K134" s="2">
        <f t="shared" si="31"/>
        <v>0</v>
      </c>
      <c r="L134" s="5" t="e">
        <f t="shared" si="32"/>
        <v>#DIV/0!</v>
      </c>
    </row>
    <row r="135" spans="3:12" ht="12.75"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2:12" ht="12.75">
      <c r="B136" t="s">
        <v>7</v>
      </c>
      <c r="C136" s="7">
        <f aca="true" t="shared" si="33" ref="C136:J136">SUM(C125:C135)</f>
        <v>1129</v>
      </c>
      <c r="D136" s="7">
        <f t="shared" si="33"/>
        <v>909</v>
      </c>
      <c r="E136" s="7">
        <f t="shared" si="33"/>
        <v>986</v>
      </c>
      <c r="F136" s="7">
        <f t="shared" si="33"/>
        <v>1092</v>
      </c>
      <c r="G136" s="7">
        <f t="shared" si="33"/>
        <v>1105</v>
      </c>
      <c r="H136" s="7">
        <f t="shared" si="33"/>
        <v>1047</v>
      </c>
      <c r="I136" s="7">
        <f t="shared" si="33"/>
        <v>0</v>
      </c>
      <c r="J136" s="7">
        <f t="shared" si="33"/>
        <v>30</v>
      </c>
      <c r="K136" s="7">
        <f>SUM(C136:I136)</f>
        <v>6268</v>
      </c>
      <c r="L136" s="5">
        <f>AVERAGE(C136:I136)/5</f>
        <v>179.0857142857143</v>
      </c>
    </row>
    <row r="137" spans="2:12" ht="12.75">
      <c r="B137" t="s">
        <v>29</v>
      </c>
      <c r="C137" s="8">
        <v>1101</v>
      </c>
      <c r="D137" s="8">
        <v>911</v>
      </c>
      <c r="E137" s="8">
        <v>1036</v>
      </c>
      <c r="F137" s="8">
        <v>1061</v>
      </c>
      <c r="G137" s="8">
        <v>916</v>
      </c>
      <c r="H137" s="8">
        <v>869</v>
      </c>
      <c r="I137" s="8">
        <v>0</v>
      </c>
      <c r="J137" s="7"/>
      <c r="K137" s="8">
        <f>SUM(C137:I137)</f>
        <v>5894</v>
      </c>
      <c r="L137" s="5">
        <f>AVERAGE(C137:I137)/5</f>
        <v>168.4</v>
      </c>
    </row>
    <row r="138" spans="3:12" ht="12.75">
      <c r="C138" s="2">
        <f aca="true" t="shared" si="34" ref="C138:I138">IF(C136&gt;C137,2,0)</f>
        <v>2</v>
      </c>
      <c r="D138" s="2">
        <f t="shared" si="34"/>
        <v>0</v>
      </c>
      <c r="E138" s="2">
        <f t="shared" si="34"/>
        <v>0</v>
      </c>
      <c r="F138" s="2">
        <f t="shared" si="34"/>
        <v>2</v>
      </c>
      <c r="G138" s="2">
        <f t="shared" si="34"/>
        <v>2</v>
      </c>
      <c r="H138" s="2">
        <f t="shared" si="34"/>
        <v>2</v>
      </c>
      <c r="I138" s="2">
        <f t="shared" si="34"/>
        <v>0</v>
      </c>
      <c r="J138" s="7">
        <f>SUM(C138:I138)</f>
        <v>8</v>
      </c>
      <c r="K138" s="7"/>
      <c r="L138" s="5"/>
    </row>
    <row r="139" spans="1:12" ht="12.7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</row>
    <row r="140" spans="1:12" ht="12.75">
      <c r="A140" s="31" t="s">
        <v>28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3"/>
    </row>
    <row r="141" spans="1:12" ht="12.75">
      <c r="A141" s="29" t="s">
        <v>0</v>
      </c>
      <c r="B141" s="29" t="s">
        <v>1</v>
      </c>
      <c r="C141" s="30" t="s">
        <v>6</v>
      </c>
      <c r="D141" s="30"/>
      <c r="E141" s="30"/>
      <c r="F141" s="30"/>
      <c r="G141" s="30"/>
      <c r="H141" s="30"/>
      <c r="I141" s="30"/>
      <c r="J141" s="30" t="s">
        <v>2</v>
      </c>
      <c r="K141" s="30"/>
      <c r="L141" s="30"/>
    </row>
    <row r="142" spans="1:12" ht="12.75">
      <c r="A142" s="29"/>
      <c r="B142" s="29"/>
      <c r="C142" s="1">
        <v>1</v>
      </c>
      <c r="D142" s="1">
        <v>2</v>
      </c>
      <c r="E142" s="1">
        <v>3</v>
      </c>
      <c r="F142" s="1">
        <v>4</v>
      </c>
      <c r="G142" s="1">
        <v>5</v>
      </c>
      <c r="H142" s="1">
        <v>6</v>
      </c>
      <c r="I142" s="1">
        <v>7</v>
      </c>
      <c r="J142" s="1" t="s">
        <v>3</v>
      </c>
      <c r="K142" s="1" t="s">
        <v>4</v>
      </c>
      <c r="L142" s="1" t="s">
        <v>5</v>
      </c>
    </row>
    <row r="143" spans="1:12" ht="12.75">
      <c r="A143" s="28" t="s">
        <v>66</v>
      </c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</row>
    <row r="144" spans="1:12" ht="12.75">
      <c r="A144" s="2">
        <v>749486</v>
      </c>
      <c r="B144" t="s">
        <v>59</v>
      </c>
      <c r="C144" s="4">
        <v>204</v>
      </c>
      <c r="D144" s="4">
        <v>230</v>
      </c>
      <c r="E144" s="4">
        <v>242</v>
      </c>
      <c r="F144" s="4">
        <v>189</v>
      </c>
      <c r="G144" s="4">
        <v>215</v>
      </c>
      <c r="H144" s="4">
        <v>226</v>
      </c>
      <c r="I144" s="4"/>
      <c r="J144" s="2">
        <f aca="true" t="shared" si="35" ref="J144:J153">COUNTIF(C144:I144,"&gt;0")</f>
        <v>6</v>
      </c>
      <c r="K144" s="2">
        <f aca="true" t="shared" si="36" ref="K144:K153">SUM(C144:I144)</f>
        <v>1306</v>
      </c>
      <c r="L144" s="5">
        <f aca="true" t="shared" si="37" ref="L144:L153">AVERAGE(C144:I144)</f>
        <v>217.66666666666666</v>
      </c>
    </row>
    <row r="145" spans="1:12" ht="12.75">
      <c r="A145" s="2">
        <v>706965</v>
      </c>
      <c r="B145" t="s">
        <v>60</v>
      </c>
      <c r="C145" s="4">
        <v>139</v>
      </c>
      <c r="D145" s="4"/>
      <c r="E145" s="4"/>
      <c r="F145" s="4"/>
      <c r="G145" s="4"/>
      <c r="H145" s="4">
        <v>225</v>
      </c>
      <c r="I145" s="4"/>
      <c r="J145" s="2">
        <f t="shared" si="35"/>
        <v>2</v>
      </c>
      <c r="K145" s="2">
        <f t="shared" si="36"/>
        <v>364</v>
      </c>
      <c r="L145" s="5">
        <f t="shared" si="37"/>
        <v>182</v>
      </c>
    </row>
    <row r="146" spans="1:12" ht="12.75">
      <c r="A146" s="2">
        <v>830623</v>
      </c>
      <c r="B146" s="6" t="s">
        <v>61</v>
      </c>
      <c r="C146" s="4">
        <v>202</v>
      </c>
      <c r="D146" s="4">
        <v>207</v>
      </c>
      <c r="E146" s="4">
        <v>200</v>
      </c>
      <c r="F146" s="4">
        <v>197</v>
      </c>
      <c r="G146" s="4">
        <v>222</v>
      </c>
      <c r="H146" s="4">
        <v>223</v>
      </c>
      <c r="I146" s="4"/>
      <c r="J146" s="2">
        <f t="shared" si="35"/>
        <v>6</v>
      </c>
      <c r="K146" s="2">
        <f t="shared" si="36"/>
        <v>1251</v>
      </c>
      <c r="L146" s="5">
        <f t="shared" si="37"/>
        <v>208.5</v>
      </c>
    </row>
    <row r="147" spans="1:12" ht="12.75">
      <c r="A147" s="2">
        <v>673056</v>
      </c>
      <c r="B147" s="6" t="s">
        <v>62</v>
      </c>
      <c r="C147" s="4">
        <v>213</v>
      </c>
      <c r="D147" s="4">
        <v>191</v>
      </c>
      <c r="E147" s="4">
        <v>162</v>
      </c>
      <c r="F147" s="4">
        <v>208</v>
      </c>
      <c r="G147" s="4">
        <v>234</v>
      </c>
      <c r="H147" s="4">
        <v>200</v>
      </c>
      <c r="I147" s="4"/>
      <c r="J147" s="2">
        <f t="shared" si="35"/>
        <v>6</v>
      </c>
      <c r="K147" s="2">
        <f t="shared" si="36"/>
        <v>1208</v>
      </c>
      <c r="L147" s="5">
        <f t="shared" si="37"/>
        <v>201.33333333333334</v>
      </c>
    </row>
    <row r="148" spans="1:12" ht="12.75">
      <c r="A148" s="2">
        <v>434086</v>
      </c>
      <c r="B148" s="6" t="s">
        <v>63</v>
      </c>
      <c r="C148" s="4">
        <v>193</v>
      </c>
      <c r="D148" s="4">
        <v>159</v>
      </c>
      <c r="E148" s="4">
        <v>171</v>
      </c>
      <c r="F148" s="4"/>
      <c r="G148" s="4"/>
      <c r="H148" s="4">
        <v>159</v>
      </c>
      <c r="I148" s="4"/>
      <c r="J148" s="2">
        <f t="shared" si="35"/>
        <v>4</v>
      </c>
      <c r="K148" s="2">
        <f t="shared" si="36"/>
        <v>682</v>
      </c>
      <c r="L148" s="5">
        <f t="shared" si="37"/>
        <v>170.5</v>
      </c>
    </row>
    <row r="149" spans="1:12" ht="12.75">
      <c r="A149" s="2">
        <v>869104</v>
      </c>
      <c r="B149" s="6" t="s">
        <v>64</v>
      </c>
      <c r="C149" s="4"/>
      <c r="D149" s="4">
        <v>195</v>
      </c>
      <c r="E149" s="4">
        <v>178</v>
      </c>
      <c r="F149" s="4">
        <v>172</v>
      </c>
      <c r="G149" s="4">
        <v>166</v>
      </c>
      <c r="H149" s="4"/>
      <c r="I149" s="4"/>
      <c r="J149" s="2">
        <f t="shared" si="35"/>
        <v>4</v>
      </c>
      <c r="K149" s="2">
        <f t="shared" si="36"/>
        <v>711</v>
      </c>
      <c r="L149" s="5">
        <f t="shared" si="37"/>
        <v>177.75</v>
      </c>
    </row>
    <row r="150" spans="1:12" ht="12.75">
      <c r="A150" s="2">
        <v>896217</v>
      </c>
      <c r="B150" s="6" t="s">
        <v>65</v>
      </c>
      <c r="C150" s="4"/>
      <c r="D150" s="4"/>
      <c r="E150" s="4"/>
      <c r="F150" s="4">
        <v>200</v>
      </c>
      <c r="G150" s="4">
        <v>132</v>
      </c>
      <c r="H150" s="4"/>
      <c r="I150" s="4"/>
      <c r="J150" s="2">
        <f t="shared" si="35"/>
        <v>2</v>
      </c>
      <c r="K150" s="2">
        <f t="shared" si="36"/>
        <v>332</v>
      </c>
      <c r="L150" s="5">
        <f t="shared" si="37"/>
        <v>166</v>
      </c>
    </row>
    <row r="151" spans="1:12" ht="12.75">
      <c r="A151" s="2"/>
      <c r="B151" s="6"/>
      <c r="C151" s="4"/>
      <c r="D151" s="4"/>
      <c r="E151" s="4"/>
      <c r="F151" s="4"/>
      <c r="G151" s="4"/>
      <c r="H151" s="4"/>
      <c r="I151" s="4"/>
      <c r="J151" s="2">
        <f t="shared" si="35"/>
        <v>0</v>
      </c>
      <c r="K151" s="2">
        <f t="shared" si="36"/>
        <v>0</v>
      </c>
      <c r="L151" s="5" t="e">
        <f t="shared" si="37"/>
        <v>#DIV/0!</v>
      </c>
    </row>
    <row r="152" spans="1:12" ht="12.75">
      <c r="A152" s="2"/>
      <c r="B152" s="6"/>
      <c r="C152" s="4"/>
      <c r="D152" s="4"/>
      <c r="E152" s="4"/>
      <c r="F152" s="4"/>
      <c r="G152" s="4"/>
      <c r="H152" s="4"/>
      <c r="I152" s="4"/>
      <c r="J152" s="2">
        <f t="shared" si="35"/>
        <v>0</v>
      </c>
      <c r="K152" s="2">
        <f t="shared" si="36"/>
        <v>0</v>
      </c>
      <c r="L152" s="5" t="e">
        <f t="shared" si="37"/>
        <v>#DIV/0!</v>
      </c>
    </row>
    <row r="153" spans="1:12" ht="12.75">
      <c r="A153" s="2"/>
      <c r="C153" s="4"/>
      <c r="D153" s="4"/>
      <c r="E153" s="4"/>
      <c r="F153" s="4"/>
      <c r="G153" s="4"/>
      <c r="H153" s="4"/>
      <c r="I153" s="4"/>
      <c r="J153" s="2">
        <f t="shared" si="35"/>
        <v>0</v>
      </c>
      <c r="K153" s="2">
        <f t="shared" si="36"/>
        <v>0</v>
      </c>
      <c r="L153" s="5" t="e">
        <f t="shared" si="37"/>
        <v>#DIV/0!</v>
      </c>
    </row>
    <row r="154" spans="3:12" ht="12.75"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2:12" ht="12.75">
      <c r="B155" t="s">
        <v>7</v>
      </c>
      <c r="C155" s="7">
        <f aca="true" t="shared" si="38" ref="C155:J155">SUM(C144:C154)</f>
        <v>951</v>
      </c>
      <c r="D155" s="7">
        <f t="shared" si="38"/>
        <v>982</v>
      </c>
      <c r="E155" s="7">
        <f t="shared" si="38"/>
        <v>953</v>
      </c>
      <c r="F155" s="7">
        <f t="shared" si="38"/>
        <v>966</v>
      </c>
      <c r="G155" s="7">
        <f t="shared" si="38"/>
        <v>969</v>
      </c>
      <c r="H155" s="7">
        <f t="shared" si="38"/>
        <v>1033</v>
      </c>
      <c r="I155" s="7">
        <f t="shared" si="38"/>
        <v>0</v>
      </c>
      <c r="J155" s="7">
        <f t="shared" si="38"/>
        <v>30</v>
      </c>
      <c r="K155" s="7">
        <f>SUM(C155:I155)</f>
        <v>5854</v>
      </c>
      <c r="L155" s="5">
        <f>AVERAGE(C155:I155)/5</f>
        <v>167.25714285714287</v>
      </c>
    </row>
    <row r="156" spans="2:12" ht="12.75">
      <c r="B156" t="s">
        <v>29</v>
      </c>
      <c r="C156" s="8">
        <v>979</v>
      </c>
      <c r="D156" s="8">
        <v>916</v>
      </c>
      <c r="E156" s="8">
        <v>1004</v>
      </c>
      <c r="F156" s="8">
        <v>824</v>
      </c>
      <c r="G156" s="8">
        <v>1037</v>
      </c>
      <c r="H156" s="8">
        <v>1050</v>
      </c>
      <c r="I156" s="8">
        <v>0</v>
      </c>
      <c r="J156" s="7"/>
      <c r="K156" s="8">
        <f>SUM(C156:I156)</f>
        <v>5810</v>
      </c>
      <c r="L156" s="5">
        <f>AVERAGE(C156:I156)/5</f>
        <v>166</v>
      </c>
    </row>
    <row r="157" spans="3:12" ht="12.75">
      <c r="C157" s="2">
        <f aca="true" t="shared" si="39" ref="C157:I157">IF(C155&gt;C156,2,0)</f>
        <v>0</v>
      </c>
      <c r="D157" s="2">
        <f t="shared" si="39"/>
        <v>2</v>
      </c>
      <c r="E157" s="2">
        <f t="shared" si="39"/>
        <v>0</v>
      </c>
      <c r="F157" s="2">
        <f t="shared" si="39"/>
        <v>2</v>
      </c>
      <c r="G157" s="2">
        <f t="shared" si="39"/>
        <v>0</v>
      </c>
      <c r="H157" s="2">
        <f t="shared" si="39"/>
        <v>0</v>
      </c>
      <c r="I157" s="2">
        <f t="shared" si="39"/>
        <v>0</v>
      </c>
      <c r="J157" s="7">
        <f>SUM(C157:I157)</f>
        <v>4</v>
      </c>
      <c r="K157" s="7"/>
      <c r="L157" s="5"/>
    </row>
    <row r="158" spans="1:12" ht="12.75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</row>
  </sheetData>
  <mergeCells count="57">
    <mergeCell ref="A1:L1"/>
    <mergeCell ref="A2:L2"/>
    <mergeCell ref="A3:A4"/>
    <mergeCell ref="B3:B4"/>
    <mergeCell ref="C3:I3"/>
    <mergeCell ref="J3:L3"/>
    <mergeCell ref="A5:L5"/>
    <mergeCell ref="A23:L23"/>
    <mergeCell ref="A24:L24"/>
    <mergeCell ref="A25:A26"/>
    <mergeCell ref="B25:B26"/>
    <mergeCell ref="C25:I25"/>
    <mergeCell ref="J25:L25"/>
    <mergeCell ref="A27:L27"/>
    <mergeCell ref="A43:L43"/>
    <mergeCell ref="A44:L44"/>
    <mergeCell ref="A45:A46"/>
    <mergeCell ref="B45:B46"/>
    <mergeCell ref="C45:I45"/>
    <mergeCell ref="J45:L45"/>
    <mergeCell ref="A47:L47"/>
    <mergeCell ref="A63:L63"/>
    <mergeCell ref="A64:L64"/>
    <mergeCell ref="A65:A66"/>
    <mergeCell ref="B65:B66"/>
    <mergeCell ref="C65:I65"/>
    <mergeCell ref="J65:L65"/>
    <mergeCell ref="A67:L67"/>
    <mergeCell ref="A82:L82"/>
    <mergeCell ref="A83:L83"/>
    <mergeCell ref="A84:A85"/>
    <mergeCell ref="B84:B85"/>
    <mergeCell ref="C84:I84"/>
    <mergeCell ref="J84:L84"/>
    <mergeCell ref="A86:L86"/>
    <mergeCell ref="A101:L101"/>
    <mergeCell ref="A102:L102"/>
    <mergeCell ref="A103:A104"/>
    <mergeCell ref="B103:B104"/>
    <mergeCell ref="C103:I103"/>
    <mergeCell ref="J103:L103"/>
    <mergeCell ref="A105:L105"/>
    <mergeCell ref="A120:L120"/>
    <mergeCell ref="A121:L121"/>
    <mergeCell ref="A122:A123"/>
    <mergeCell ref="B122:B123"/>
    <mergeCell ref="C122:I122"/>
    <mergeCell ref="J122:L122"/>
    <mergeCell ref="A143:L143"/>
    <mergeCell ref="A158:L158"/>
    <mergeCell ref="A124:L124"/>
    <mergeCell ref="A139:L139"/>
    <mergeCell ref="A140:L140"/>
    <mergeCell ref="A141:A142"/>
    <mergeCell ref="B141:B142"/>
    <mergeCell ref="C141:I141"/>
    <mergeCell ref="J141:L14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58"/>
  <sheetViews>
    <sheetView workbookViewId="0" topLeftCell="A1">
      <selection activeCell="K20" activeCellId="7" sqref="K156 K137 K118 K99 K80 K60 K40 K20"/>
    </sheetView>
  </sheetViews>
  <sheetFormatPr defaultColWidth="9.140625" defaultRowHeight="12.75"/>
  <cols>
    <col min="2" max="2" width="18.7109375" style="0" bestFit="1" customWidth="1"/>
    <col min="3" max="3" width="10.7109375" style="0" bestFit="1" customWidth="1"/>
    <col min="14" max="14" width="12.421875" style="0" bestFit="1" customWidth="1"/>
    <col min="15" max="15" width="10.7109375" style="0" bestFit="1" customWidth="1"/>
  </cols>
  <sheetData>
    <row r="1" spans="1:12" ht="12.7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2.75">
      <c r="A2" s="31" t="s">
        <v>21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3"/>
    </row>
    <row r="3" spans="1:15" ht="12.75">
      <c r="A3" s="29" t="s">
        <v>0</v>
      </c>
      <c r="B3" s="29" t="s">
        <v>1</v>
      </c>
      <c r="C3" s="30" t="s">
        <v>6</v>
      </c>
      <c r="D3" s="30"/>
      <c r="E3" s="30"/>
      <c r="F3" s="30"/>
      <c r="G3" s="30"/>
      <c r="H3" s="30"/>
      <c r="I3" s="30"/>
      <c r="J3" s="30" t="s">
        <v>2</v>
      </c>
      <c r="K3" s="30"/>
      <c r="L3" s="30"/>
      <c r="O3" s="3"/>
    </row>
    <row r="4" spans="1:12" ht="12.75">
      <c r="A4" s="29"/>
      <c r="B4" s="29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>
        <v>6</v>
      </c>
      <c r="I4" s="1">
        <v>7</v>
      </c>
      <c r="J4" s="1" t="s">
        <v>3</v>
      </c>
      <c r="K4" s="1" t="s">
        <v>4</v>
      </c>
      <c r="L4" s="1" t="s">
        <v>5</v>
      </c>
    </row>
    <row r="5" spans="1:12" ht="12.75">
      <c r="A5" s="28" t="s">
        <v>48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</row>
    <row r="6" spans="1:12" ht="12.75">
      <c r="A6" s="2">
        <v>8788</v>
      </c>
      <c r="B6" t="s">
        <v>106</v>
      </c>
      <c r="C6" s="4">
        <v>186</v>
      </c>
      <c r="D6" s="4">
        <v>161</v>
      </c>
      <c r="E6" s="4">
        <v>198</v>
      </c>
      <c r="F6" s="4"/>
      <c r="G6" s="4"/>
      <c r="H6" s="4"/>
      <c r="I6" s="4">
        <v>203</v>
      </c>
      <c r="J6" s="2">
        <f aca="true" t="shared" si="0" ref="J6:J15">COUNTIF(C6:I6,"&gt;0")</f>
        <v>4</v>
      </c>
      <c r="K6" s="2">
        <f aca="true" t="shared" si="1" ref="K6:K15">SUM(C6:I6)</f>
        <v>748</v>
      </c>
      <c r="L6" s="5">
        <f aca="true" t="shared" si="2" ref="L6:L13">AVERAGE(C6:I6)</f>
        <v>187</v>
      </c>
    </row>
    <row r="7" spans="1:12" ht="12.75">
      <c r="A7" s="2">
        <v>559970</v>
      </c>
      <c r="B7" t="s">
        <v>107</v>
      </c>
      <c r="C7" s="4"/>
      <c r="D7" s="4"/>
      <c r="E7" s="4">
        <v>214</v>
      </c>
      <c r="F7" s="4">
        <v>221</v>
      </c>
      <c r="G7" s="4">
        <v>188</v>
      </c>
      <c r="H7" s="4">
        <v>268</v>
      </c>
      <c r="I7" s="4">
        <v>198</v>
      </c>
      <c r="J7" s="2">
        <f t="shared" si="0"/>
        <v>5</v>
      </c>
      <c r="K7" s="2">
        <f t="shared" si="1"/>
        <v>1089</v>
      </c>
      <c r="L7" s="5">
        <f t="shared" si="2"/>
        <v>217.8</v>
      </c>
    </row>
    <row r="8" spans="1:12" ht="12.75">
      <c r="A8" s="2">
        <v>449997</v>
      </c>
      <c r="B8" s="6" t="s">
        <v>108</v>
      </c>
      <c r="C8" s="4">
        <v>176</v>
      </c>
      <c r="D8" s="4">
        <v>200</v>
      </c>
      <c r="E8" s="4">
        <v>178</v>
      </c>
      <c r="F8" s="4">
        <v>187</v>
      </c>
      <c r="G8" s="4">
        <v>255</v>
      </c>
      <c r="H8" s="4">
        <v>184</v>
      </c>
      <c r="I8" s="4"/>
      <c r="J8" s="2">
        <f t="shared" si="0"/>
        <v>6</v>
      </c>
      <c r="K8" s="2">
        <f t="shared" si="1"/>
        <v>1180</v>
      </c>
      <c r="L8" s="5">
        <f t="shared" si="2"/>
        <v>196.66666666666666</v>
      </c>
    </row>
    <row r="9" spans="1:12" ht="12.75">
      <c r="A9" s="2">
        <v>515418</v>
      </c>
      <c r="B9" s="6" t="s">
        <v>109</v>
      </c>
      <c r="C9" s="4">
        <v>168</v>
      </c>
      <c r="D9" s="4"/>
      <c r="E9" s="4"/>
      <c r="F9" s="4">
        <v>185</v>
      </c>
      <c r="G9" s="4">
        <v>213</v>
      </c>
      <c r="H9" s="4">
        <v>179</v>
      </c>
      <c r="I9" s="4">
        <v>214</v>
      </c>
      <c r="J9" s="2">
        <f t="shared" si="0"/>
        <v>5</v>
      </c>
      <c r="K9" s="2">
        <f t="shared" si="1"/>
        <v>959</v>
      </c>
      <c r="L9" s="5">
        <f t="shared" si="2"/>
        <v>191.8</v>
      </c>
    </row>
    <row r="10" spans="1:12" ht="12.75">
      <c r="A10" s="2">
        <v>405264</v>
      </c>
      <c r="B10" s="6" t="s">
        <v>110</v>
      </c>
      <c r="C10" s="4">
        <v>231</v>
      </c>
      <c r="D10" s="4">
        <v>258</v>
      </c>
      <c r="E10" s="4">
        <v>267</v>
      </c>
      <c r="F10" s="4">
        <v>211</v>
      </c>
      <c r="G10" s="4">
        <v>211</v>
      </c>
      <c r="H10" s="4">
        <v>189</v>
      </c>
      <c r="I10" s="4">
        <v>215</v>
      </c>
      <c r="J10" s="2">
        <f t="shared" si="0"/>
        <v>7</v>
      </c>
      <c r="K10" s="2">
        <f t="shared" si="1"/>
        <v>1582</v>
      </c>
      <c r="L10" s="5">
        <f t="shared" si="2"/>
        <v>226</v>
      </c>
    </row>
    <row r="11" spans="1:12" ht="12.75">
      <c r="A11" s="2">
        <v>117463</v>
      </c>
      <c r="B11" s="6" t="s">
        <v>111</v>
      </c>
      <c r="C11" s="4"/>
      <c r="H11" s="4"/>
      <c r="I11" s="4"/>
      <c r="J11" s="2">
        <f t="shared" si="0"/>
        <v>0</v>
      </c>
      <c r="K11" s="2">
        <f t="shared" si="1"/>
        <v>0</v>
      </c>
      <c r="L11" s="5">
        <v>0</v>
      </c>
    </row>
    <row r="12" spans="1:12" ht="12.75">
      <c r="A12" s="2">
        <v>724807</v>
      </c>
      <c r="B12" s="6" t="s">
        <v>44</v>
      </c>
      <c r="C12" s="4"/>
      <c r="D12" s="4">
        <v>222</v>
      </c>
      <c r="E12" s="4"/>
      <c r="F12" s="4"/>
      <c r="G12" s="4"/>
      <c r="H12" s="4"/>
      <c r="I12" s="4"/>
      <c r="J12" s="2">
        <f t="shared" si="0"/>
        <v>1</v>
      </c>
      <c r="K12" s="2">
        <f t="shared" si="1"/>
        <v>222</v>
      </c>
      <c r="L12" s="5">
        <f t="shared" si="2"/>
        <v>222</v>
      </c>
    </row>
    <row r="13" spans="1:12" ht="12.75">
      <c r="A13" s="2">
        <v>898066</v>
      </c>
      <c r="B13" s="6" t="s">
        <v>45</v>
      </c>
      <c r="C13" s="4">
        <v>177</v>
      </c>
      <c r="D13" s="4">
        <v>191</v>
      </c>
      <c r="E13" s="4">
        <v>158</v>
      </c>
      <c r="F13" s="4">
        <v>224</v>
      </c>
      <c r="G13" s="4">
        <v>168</v>
      </c>
      <c r="H13" s="4">
        <v>226</v>
      </c>
      <c r="I13" s="4">
        <v>210</v>
      </c>
      <c r="J13" s="2">
        <f t="shared" si="0"/>
        <v>7</v>
      </c>
      <c r="K13" s="2">
        <f t="shared" si="1"/>
        <v>1354</v>
      </c>
      <c r="L13" s="5">
        <f t="shared" si="2"/>
        <v>193.42857142857142</v>
      </c>
    </row>
    <row r="14" spans="1:12" ht="12.75">
      <c r="A14" s="2">
        <v>718548</v>
      </c>
      <c r="B14" s="6" t="s">
        <v>46</v>
      </c>
      <c r="C14" s="4"/>
      <c r="D14" s="4"/>
      <c r="E14" s="4"/>
      <c r="F14" s="4"/>
      <c r="G14" s="4"/>
      <c r="H14" s="4"/>
      <c r="I14" s="4"/>
      <c r="J14" s="2">
        <f t="shared" si="0"/>
        <v>0</v>
      </c>
      <c r="K14" s="2">
        <f t="shared" si="1"/>
        <v>0</v>
      </c>
      <c r="L14" s="5">
        <v>0</v>
      </c>
    </row>
    <row r="15" spans="1:12" ht="12.75">
      <c r="A15" s="2">
        <v>405310</v>
      </c>
      <c r="B15" s="6" t="s">
        <v>47</v>
      </c>
      <c r="C15" s="4"/>
      <c r="D15" s="4"/>
      <c r="E15" s="4"/>
      <c r="F15" s="4"/>
      <c r="G15" s="4"/>
      <c r="H15" s="4"/>
      <c r="I15" s="4"/>
      <c r="J15" s="2">
        <f t="shared" si="0"/>
        <v>0</v>
      </c>
      <c r="K15" s="2">
        <f t="shared" si="1"/>
        <v>0</v>
      </c>
      <c r="L15" s="5">
        <v>0</v>
      </c>
    </row>
    <row r="16" spans="3:12" ht="12.75"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2:12" ht="12.75">
      <c r="B17" t="s">
        <v>7</v>
      </c>
      <c r="C17" s="7">
        <f aca="true" t="shared" si="3" ref="C17:J17">SUM(C6:C16)</f>
        <v>938</v>
      </c>
      <c r="D17" s="7">
        <f t="shared" si="3"/>
        <v>1032</v>
      </c>
      <c r="E17" s="7">
        <f t="shared" si="3"/>
        <v>1015</v>
      </c>
      <c r="F17" s="7">
        <f t="shared" si="3"/>
        <v>1028</v>
      </c>
      <c r="G17" s="7">
        <f t="shared" si="3"/>
        <v>1035</v>
      </c>
      <c r="H17" s="7">
        <f t="shared" si="3"/>
        <v>1046</v>
      </c>
      <c r="I17" s="7">
        <f t="shared" si="3"/>
        <v>1040</v>
      </c>
      <c r="J17" s="7">
        <f t="shared" si="3"/>
        <v>35</v>
      </c>
      <c r="K17" s="7">
        <f>SUM(C17:I17)</f>
        <v>7134</v>
      </c>
      <c r="L17" s="5">
        <f>AVERAGE(C17:I17)/5</f>
        <v>203.82857142857142</v>
      </c>
    </row>
    <row r="18" spans="2:12" ht="12.75" hidden="1">
      <c r="B18" t="s">
        <v>8</v>
      </c>
      <c r="C18" s="4"/>
      <c r="D18" s="4"/>
      <c r="E18" s="4"/>
      <c r="F18" s="4"/>
      <c r="G18" s="4"/>
      <c r="H18" s="4"/>
      <c r="I18" s="4"/>
      <c r="J18" s="2"/>
      <c r="K18" s="8">
        <f>SUM(C18:I18)</f>
        <v>0</v>
      </c>
      <c r="L18" s="5" t="e">
        <f>AVERAGE(C18:I18)/5</f>
        <v>#DIV/0!</v>
      </c>
    </row>
    <row r="19" spans="2:12" ht="13.5" customHeight="1" hidden="1">
      <c r="B19" t="s">
        <v>9</v>
      </c>
      <c r="C19" s="2">
        <v>0</v>
      </c>
      <c r="D19" s="2">
        <v>0</v>
      </c>
      <c r="E19" s="2">
        <v>0</v>
      </c>
      <c r="F19" s="2">
        <v>2</v>
      </c>
      <c r="G19" s="2">
        <v>2</v>
      </c>
      <c r="H19" s="2">
        <v>0</v>
      </c>
      <c r="I19" s="2">
        <v>0</v>
      </c>
      <c r="J19" s="2"/>
      <c r="K19" s="8">
        <f>SUM(C19:I19)</f>
        <v>4</v>
      </c>
      <c r="L19" s="2"/>
    </row>
    <row r="20" spans="2:12" ht="13.5" customHeight="1">
      <c r="B20" t="s">
        <v>29</v>
      </c>
      <c r="C20" s="2">
        <v>976</v>
      </c>
      <c r="D20" s="2">
        <v>954</v>
      </c>
      <c r="E20" s="2">
        <v>954</v>
      </c>
      <c r="F20" s="2">
        <v>949</v>
      </c>
      <c r="G20" s="2">
        <v>836</v>
      </c>
      <c r="H20" s="2">
        <v>999</v>
      </c>
      <c r="I20" s="2">
        <v>964</v>
      </c>
      <c r="J20" s="2"/>
      <c r="K20" s="8">
        <f>SUM(C20:I20)</f>
        <v>6632</v>
      </c>
      <c r="L20" s="5">
        <f>AVERAGE(C20:I20)/5</f>
        <v>189.4857142857143</v>
      </c>
    </row>
    <row r="21" spans="3:12" ht="13.5" customHeight="1">
      <c r="C21" s="2">
        <f aca="true" t="shared" si="4" ref="C21:I21">IF(C17&gt;C20,2,0)</f>
        <v>0</v>
      </c>
      <c r="D21" s="2">
        <f t="shared" si="4"/>
        <v>2</v>
      </c>
      <c r="E21" s="2">
        <f t="shared" si="4"/>
        <v>2</v>
      </c>
      <c r="F21" s="2">
        <f t="shared" si="4"/>
        <v>2</v>
      </c>
      <c r="G21" s="2">
        <f t="shared" si="4"/>
        <v>2</v>
      </c>
      <c r="H21" s="2">
        <f t="shared" si="4"/>
        <v>2</v>
      </c>
      <c r="I21" s="2">
        <f t="shared" si="4"/>
        <v>2</v>
      </c>
      <c r="J21" s="7">
        <f>SUM(C21:I21)</f>
        <v>12</v>
      </c>
      <c r="K21" s="8"/>
      <c r="L21" s="2"/>
    </row>
    <row r="22" spans="3:12" ht="13.5" customHeight="1">
      <c r="C22" s="2" t="s">
        <v>95</v>
      </c>
      <c r="D22" s="2" t="s">
        <v>33</v>
      </c>
      <c r="E22" s="2" t="s">
        <v>31</v>
      </c>
      <c r="F22" s="2" t="s">
        <v>30</v>
      </c>
      <c r="G22" s="2" t="s">
        <v>35</v>
      </c>
      <c r="H22" s="2" t="s">
        <v>34</v>
      </c>
      <c r="I22" s="2" t="s">
        <v>94</v>
      </c>
      <c r="J22" s="7"/>
      <c r="K22" s="8"/>
      <c r="L22" s="2"/>
    </row>
    <row r="23" spans="1:12" ht="12.7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</row>
    <row r="24" spans="1:12" ht="12.75">
      <c r="A24" s="31" t="s">
        <v>22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3"/>
    </row>
    <row r="25" spans="1:12" ht="12.75">
      <c r="A25" s="29" t="s">
        <v>0</v>
      </c>
      <c r="B25" s="29" t="s">
        <v>1</v>
      </c>
      <c r="C25" s="30" t="s">
        <v>6</v>
      </c>
      <c r="D25" s="30"/>
      <c r="E25" s="30"/>
      <c r="F25" s="30"/>
      <c r="G25" s="30"/>
      <c r="H25" s="30"/>
      <c r="I25" s="30"/>
      <c r="J25" s="30" t="s">
        <v>2</v>
      </c>
      <c r="K25" s="30"/>
      <c r="L25" s="30"/>
    </row>
    <row r="26" spans="1:12" ht="12.75">
      <c r="A26" s="29"/>
      <c r="B26" s="29"/>
      <c r="C26" s="1">
        <v>1</v>
      </c>
      <c r="D26" s="1">
        <v>2</v>
      </c>
      <c r="E26" s="1">
        <v>3</v>
      </c>
      <c r="F26" s="1">
        <v>4</v>
      </c>
      <c r="G26" s="1">
        <v>5</v>
      </c>
      <c r="H26" s="1">
        <v>6</v>
      </c>
      <c r="I26" s="1">
        <v>7</v>
      </c>
      <c r="J26" s="1" t="s">
        <v>3</v>
      </c>
      <c r="K26" s="1" t="s">
        <v>4</v>
      </c>
      <c r="L26" s="1" t="s">
        <v>5</v>
      </c>
    </row>
    <row r="27" spans="1:12" ht="12.75">
      <c r="A27" s="28" t="s">
        <v>48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</row>
    <row r="28" spans="1:12" ht="12.75">
      <c r="A28" s="2">
        <v>8788</v>
      </c>
      <c r="B28" t="s">
        <v>106</v>
      </c>
      <c r="C28" s="4">
        <v>167</v>
      </c>
      <c r="D28" s="4"/>
      <c r="E28" s="4"/>
      <c r="F28" s="4"/>
      <c r="G28" s="4">
        <v>183</v>
      </c>
      <c r="H28" s="4">
        <v>210</v>
      </c>
      <c r="I28" s="4">
        <v>181</v>
      </c>
      <c r="J28" s="2">
        <f aca="true" t="shared" si="5" ref="J28:J37">COUNTIF(C28:I28,"&gt;0")</f>
        <v>4</v>
      </c>
      <c r="K28" s="2">
        <f aca="true" t="shared" si="6" ref="K28:K37">SUM(C28:I28)</f>
        <v>741</v>
      </c>
      <c r="L28" s="5">
        <f aca="true" t="shared" si="7" ref="L28:L37">AVERAGE(C28:I28)</f>
        <v>185.25</v>
      </c>
    </row>
    <row r="29" spans="1:12" ht="12.75">
      <c r="A29" s="2">
        <v>559970</v>
      </c>
      <c r="B29" t="s">
        <v>107</v>
      </c>
      <c r="C29" s="4">
        <v>192</v>
      </c>
      <c r="D29" s="4">
        <v>183</v>
      </c>
      <c r="E29" s="4">
        <v>191</v>
      </c>
      <c r="F29" s="4">
        <v>188</v>
      </c>
      <c r="G29" s="4">
        <v>235</v>
      </c>
      <c r="H29" s="4">
        <v>204</v>
      </c>
      <c r="I29" s="4">
        <v>168</v>
      </c>
      <c r="J29" s="2">
        <f t="shared" si="5"/>
        <v>7</v>
      </c>
      <c r="K29" s="2">
        <f t="shared" si="6"/>
        <v>1361</v>
      </c>
      <c r="L29" s="5">
        <f t="shared" si="7"/>
        <v>194.42857142857142</v>
      </c>
    </row>
    <row r="30" spans="1:12" ht="12.75">
      <c r="A30" s="2">
        <v>449997</v>
      </c>
      <c r="B30" s="6" t="s">
        <v>108</v>
      </c>
      <c r="C30" s="4"/>
      <c r="D30" s="4"/>
      <c r="E30" s="4">
        <v>184</v>
      </c>
      <c r="F30" s="4">
        <v>169</v>
      </c>
      <c r="G30" s="4"/>
      <c r="H30" s="4"/>
      <c r="I30" s="4"/>
      <c r="J30" s="2">
        <f t="shared" si="5"/>
        <v>2</v>
      </c>
      <c r="K30" s="2">
        <f t="shared" si="6"/>
        <v>353</v>
      </c>
      <c r="L30" s="5">
        <f t="shared" si="7"/>
        <v>176.5</v>
      </c>
    </row>
    <row r="31" spans="1:12" ht="12.75">
      <c r="A31" s="2">
        <v>515418</v>
      </c>
      <c r="B31" s="6" t="s">
        <v>109</v>
      </c>
      <c r="C31" s="4"/>
      <c r="D31" s="4">
        <v>181</v>
      </c>
      <c r="E31" s="4">
        <v>154</v>
      </c>
      <c r="F31" s="4"/>
      <c r="G31" s="4"/>
      <c r="H31" s="4"/>
      <c r="I31" s="4"/>
      <c r="J31" s="2">
        <f t="shared" si="5"/>
        <v>2</v>
      </c>
      <c r="K31" s="2">
        <f t="shared" si="6"/>
        <v>335</v>
      </c>
      <c r="L31" s="5">
        <f t="shared" si="7"/>
        <v>167.5</v>
      </c>
    </row>
    <row r="32" spans="1:12" ht="12.75">
      <c r="A32" s="2">
        <v>405264</v>
      </c>
      <c r="B32" s="6" t="s">
        <v>110</v>
      </c>
      <c r="C32" s="4">
        <v>177</v>
      </c>
      <c r="D32" s="4">
        <v>195</v>
      </c>
      <c r="E32" s="4">
        <v>209</v>
      </c>
      <c r="F32" s="4">
        <v>205</v>
      </c>
      <c r="G32" s="4">
        <v>216</v>
      </c>
      <c r="H32" s="4">
        <v>247</v>
      </c>
      <c r="I32" s="4">
        <v>172</v>
      </c>
      <c r="J32" s="2">
        <f t="shared" si="5"/>
        <v>7</v>
      </c>
      <c r="K32" s="2">
        <f t="shared" si="6"/>
        <v>1421</v>
      </c>
      <c r="L32" s="5">
        <f t="shared" si="7"/>
        <v>203</v>
      </c>
    </row>
    <row r="33" spans="1:12" ht="12.75">
      <c r="A33" s="2">
        <v>117463</v>
      </c>
      <c r="B33" s="6" t="s">
        <v>111</v>
      </c>
      <c r="C33" s="4"/>
      <c r="H33" s="4"/>
      <c r="I33" s="4"/>
      <c r="J33" s="2">
        <f t="shared" si="5"/>
        <v>0</v>
      </c>
      <c r="K33" s="2">
        <f t="shared" si="6"/>
        <v>0</v>
      </c>
      <c r="L33" s="5">
        <v>0</v>
      </c>
    </row>
    <row r="34" spans="1:12" ht="12.75">
      <c r="A34" s="2">
        <v>724807</v>
      </c>
      <c r="B34" s="6" t="s">
        <v>44</v>
      </c>
      <c r="C34" s="4"/>
      <c r="D34" s="4"/>
      <c r="E34" s="4"/>
      <c r="F34" s="4"/>
      <c r="G34" s="4"/>
      <c r="H34" s="4"/>
      <c r="I34" s="4"/>
      <c r="J34" s="2">
        <f t="shared" si="5"/>
        <v>0</v>
      </c>
      <c r="K34" s="2">
        <f t="shared" si="6"/>
        <v>0</v>
      </c>
      <c r="L34" s="5">
        <v>0</v>
      </c>
    </row>
    <row r="35" spans="1:12" ht="12.75">
      <c r="A35" s="2">
        <v>898066</v>
      </c>
      <c r="B35" s="6" t="s">
        <v>45</v>
      </c>
      <c r="C35" s="4">
        <v>160</v>
      </c>
      <c r="D35" s="4"/>
      <c r="E35" s="4"/>
      <c r="F35" s="4">
        <v>193</v>
      </c>
      <c r="G35" s="4">
        <v>233</v>
      </c>
      <c r="H35" s="4">
        <v>204</v>
      </c>
      <c r="I35" s="4">
        <v>182</v>
      </c>
      <c r="J35" s="2">
        <f t="shared" si="5"/>
        <v>5</v>
      </c>
      <c r="K35" s="2">
        <f t="shared" si="6"/>
        <v>972</v>
      </c>
      <c r="L35" s="5">
        <f t="shared" si="7"/>
        <v>194.4</v>
      </c>
    </row>
    <row r="36" spans="1:12" ht="12.75">
      <c r="A36" s="2">
        <v>718548</v>
      </c>
      <c r="B36" s="6" t="s">
        <v>46</v>
      </c>
      <c r="C36" s="4"/>
      <c r="D36" s="4">
        <v>128</v>
      </c>
      <c r="E36" s="4"/>
      <c r="F36" s="4"/>
      <c r="G36" s="4"/>
      <c r="H36" s="4"/>
      <c r="I36" s="4"/>
      <c r="J36" s="2">
        <f t="shared" si="5"/>
        <v>1</v>
      </c>
      <c r="K36" s="2">
        <f t="shared" si="6"/>
        <v>128</v>
      </c>
      <c r="L36" s="5">
        <f t="shared" si="7"/>
        <v>128</v>
      </c>
    </row>
    <row r="37" spans="1:12" ht="12.75">
      <c r="A37" s="2">
        <v>405310</v>
      </c>
      <c r="B37" s="6" t="s">
        <v>47</v>
      </c>
      <c r="C37" s="4">
        <v>156</v>
      </c>
      <c r="D37" s="4">
        <v>191</v>
      </c>
      <c r="E37" s="4">
        <v>223</v>
      </c>
      <c r="F37" s="4">
        <v>188</v>
      </c>
      <c r="G37" s="4">
        <v>195</v>
      </c>
      <c r="H37" s="4">
        <v>207</v>
      </c>
      <c r="I37" s="4">
        <v>191</v>
      </c>
      <c r="J37" s="2">
        <f t="shared" si="5"/>
        <v>7</v>
      </c>
      <c r="K37" s="2">
        <f t="shared" si="6"/>
        <v>1351</v>
      </c>
      <c r="L37" s="5">
        <f t="shared" si="7"/>
        <v>193</v>
      </c>
    </row>
    <row r="38" spans="3:12" ht="12.75"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2:12" ht="12.75">
      <c r="B39" t="s">
        <v>7</v>
      </c>
      <c r="C39" s="7">
        <f aca="true" t="shared" si="8" ref="C39:J39">SUM(C28:C38)</f>
        <v>852</v>
      </c>
      <c r="D39" s="7">
        <f t="shared" si="8"/>
        <v>878</v>
      </c>
      <c r="E39" s="7">
        <f t="shared" si="8"/>
        <v>961</v>
      </c>
      <c r="F39" s="7">
        <f t="shared" si="8"/>
        <v>943</v>
      </c>
      <c r="G39" s="7">
        <f t="shared" si="8"/>
        <v>1062</v>
      </c>
      <c r="H39" s="7">
        <f t="shared" si="8"/>
        <v>1072</v>
      </c>
      <c r="I39" s="7">
        <f t="shared" si="8"/>
        <v>894</v>
      </c>
      <c r="J39" s="7">
        <f t="shared" si="8"/>
        <v>35</v>
      </c>
      <c r="K39" s="7">
        <f>SUM(C39:I39)</f>
        <v>6662</v>
      </c>
      <c r="L39" s="5">
        <f>AVERAGE(C39:I39)/5</f>
        <v>190.34285714285713</v>
      </c>
    </row>
    <row r="40" spans="2:12" ht="12.75">
      <c r="B40" t="s">
        <v>29</v>
      </c>
      <c r="C40" s="8">
        <v>982</v>
      </c>
      <c r="D40" s="8">
        <v>935</v>
      </c>
      <c r="E40" s="8">
        <v>896</v>
      </c>
      <c r="F40" s="8">
        <v>956</v>
      </c>
      <c r="G40" s="8">
        <v>990</v>
      </c>
      <c r="H40" s="8">
        <v>1096</v>
      </c>
      <c r="I40" s="8">
        <v>914</v>
      </c>
      <c r="J40" s="7"/>
      <c r="K40" s="8">
        <f>SUM(C40:I40)</f>
        <v>6769</v>
      </c>
      <c r="L40" s="5">
        <f>AVERAGE(C40:I40)/5</f>
        <v>193.4</v>
      </c>
    </row>
    <row r="41" spans="3:12" ht="12.75">
      <c r="C41" s="2">
        <f aca="true" t="shared" si="9" ref="C41:I41">IF(C39&gt;C40,2,0)</f>
        <v>0</v>
      </c>
      <c r="D41" s="2">
        <f t="shared" si="9"/>
        <v>0</v>
      </c>
      <c r="E41" s="2">
        <f t="shared" si="9"/>
        <v>2</v>
      </c>
      <c r="F41" s="2">
        <f t="shared" si="9"/>
        <v>0</v>
      </c>
      <c r="G41" s="2">
        <f t="shared" si="9"/>
        <v>2</v>
      </c>
      <c r="H41" s="2">
        <f t="shared" si="9"/>
        <v>0</v>
      </c>
      <c r="I41" s="2">
        <f t="shared" si="9"/>
        <v>0</v>
      </c>
      <c r="J41" s="7">
        <f>SUM(C41:I41)</f>
        <v>4</v>
      </c>
      <c r="K41" s="7"/>
      <c r="L41" s="5"/>
    </row>
    <row r="42" spans="3:12" ht="12.75">
      <c r="C42" s="2" t="s">
        <v>33</v>
      </c>
      <c r="D42" s="2" t="s">
        <v>95</v>
      </c>
      <c r="E42" s="2" t="s">
        <v>30</v>
      </c>
      <c r="F42" s="2" t="s">
        <v>31</v>
      </c>
      <c r="G42" s="2" t="s">
        <v>35</v>
      </c>
      <c r="H42" s="2" t="s">
        <v>34</v>
      </c>
      <c r="I42" s="2" t="s">
        <v>94</v>
      </c>
      <c r="J42" s="7"/>
      <c r="K42" s="7"/>
      <c r="L42" s="5"/>
    </row>
    <row r="43" spans="1:12" ht="12.7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</row>
    <row r="44" spans="1:12" ht="12.75">
      <c r="A44" s="31" t="s">
        <v>23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3"/>
    </row>
    <row r="45" spans="1:12" ht="12.75">
      <c r="A45" s="29" t="s">
        <v>0</v>
      </c>
      <c r="B45" s="29" t="s">
        <v>1</v>
      </c>
      <c r="C45" s="30" t="s">
        <v>6</v>
      </c>
      <c r="D45" s="30"/>
      <c r="E45" s="30"/>
      <c r="F45" s="30"/>
      <c r="G45" s="30"/>
      <c r="H45" s="30"/>
      <c r="I45" s="30"/>
      <c r="J45" s="30" t="s">
        <v>2</v>
      </c>
      <c r="K45" s="30"/>
      <c r="L45" s="30"/>
    </row>
    <row r="46" spans="1:12" ht="12.75">
      <c r="A46" s="29"/>
      <c r="B46" s="29"/>
      <c r="C46" s="1">
        <v>1</v>
      </c>
      <c r="D46" s="1">
        <v>2</v>
      </c>
      <c r="E46" s="1">
        <v>3</v>
      </c>
      <c r="F46" s="1">
        <v>4</v>
      </c>
      <c r="G46" s="1">
        <v>5</v>
      </c>
      <c r="H46" s="1">
        <v>6</v>
      </c>
      <c r="I46" s="1">
        <v>7</v>
      </c>
      <c r="J46" s="1" t="s">
        <v>3</v>
      </c>
      <c r="K46" s="1" t="s">
        <v>4</v>
      </c>
      <c r="L46" s="1" t="s">
        <v>5</v>
      </c>
    </row>
    <row r="47" spans="1:12" ht="12.75">
      <c r="A47" s="28" t="s">
        <v>48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</row>
    <row r="48" spans="1:12" ht="12.75">
      <c r="A48" s="2">
        <v>8788</v>
      </c>
      <c r="B48" t="s">
        <v>106</v>
      </c>
      <c r="C48" s="4"/>
      <c r="D48" s="4"/>
      <c r="E48" s="4"/>
      <c r="F48" s="4"/>
      <c r="G48" s="4"/>
      <c r="H48" s="4"/>
      <c r="I48" s="4"/>
      <c r="J48" s="2">
        <f aca="true" t="shared" si="10" ref="J48:J57">COUNTIF(C48:I48,"&gt;0")</f>
        <v>0</v>
      </c>
      <c r="K48" s="2">
        <f aca="true" t="shared" si="11" ref="K48:K57">SUM(C48:I48)</f>
        <v>0</v>
      </c>
      <c r="L48" s="5">
        <v>0</v>
      </c>
    </row>
    <row r="49" spans="1:12" ht="12.75">
      <c r="A49" s="2">
        <v>559970</v>
      </c>
      <c r="B49" t="s">
        <v>107</v>
      </c>
      <c r="C49" s="4">
        <v>173</v>
      </c>
      <c r="D49" s="4">
        <v>204</v>
      </c>
      <c r="E49" s="4">
        <v>214</v>
      </c>
      <c r="F49" s="4">
        <v>164</v>
      </c>
      <c r="G49" s="4">
        <v>205</v>
      </c>
      <c r="H49" s="4">
        <v>178</v>
      </c>
      <c r="I49" s="4">
        <v>246</v>
      </c>
      <c r="J49" s="2">
        <f t="shared" si="10"/>
        <v>7</v>
      </c>
      <c r="K49" s="2">
        <f t="shared" si="11"/>
        <v>1384</v>
      </c>
      <c r="L49" s="5">
        <f aca="true" t="shared" si="12" ref="L49:L57">AVERAGE(C49:I49)</f>
        <v>197.71428571428572</v>
      </c>
    </row>
    <row r="50" spans="1:12" ht="12.75">
      <c r="A50" s="2">
        <v>449997</v>
      </c>
      <c r="B50" s="6" t="s">
        <v>108</v>
      </c>
      <c r="C50" s="4">
        <v>154</v>
      </c>
      <c r="D50" s="4"/>
      <c r="E50" s="4"/>
      <c r="F50" s="4"/>
      <c r="G50" s="4"/>
      <c r="H50" s="4"/>
      <c r="I50" s="4">
        <v>229</v>
      </c>
      <c r="J50" s="2">
        <f t="shared" si="10"/>
        <v>2</v>
      </c>
      <c r="K50" s="2">
        <f t="shared" si="11"/>
        <v>383</v>
      </c>
      <c r="L50" s="5">
        <f t="shared" si="12"/>
        <v>191.5</v>
      </c>
    </row>
    <row r="51" spans="1:12" ht="12.75">
      <c r="A51" s="2">
        <v>515418</v>
      </c>
      <c r="B51" s="6" t="s">
        <v>109</v>
      </c>
      <c r="C51" s="4"/>
      <c r="D51" s="4"/>
      <c r="E51" s="4">
        <v>169</v>
      </c>
      <c r="F51" s="4">
        <v>193</v>
      </c>
      <c r="G51" s="4">
        <v>225</v>
      </c>
      <c r="H51" s="4">
        <v>151</v>
      </c>
      <c r="I51" s="4"/>
      <c r="J51" s="2">
        <f t="shared" si="10"/>
        <v>4</v>
      </c>
      <c r="K51" s="2">
        <f t="shared" si="11"/>
        <v>738</v>
      </c>
      <c r="L51" s="5">
        <f t="shared" si="12"/>
        <v>184.5</v>
      </c>
    </row>
    <row r="52" spans="1:12" ht="12.75">
      <c r="A52" s="2">
        <v>405264</v>
      </c>
      <c r="B52" s="6" t="s">
        <v>110</v>
      </c>
      <c r="C52" s="4"/>
      <c r="D52" s="4"/>
      <c r="E52" s="4"/>
      <c r="F52" s="4"/>
      <c r="G52" s="4"/>
      <c r="H52" s="4"/>
      <c r="I52" s="4"/>
      <c r="J52" s="2">
        <f t="shared" si="10"/>
        <v>0</v>
      </c>
      <c r="K52" s="2">
        <f t="shared" si="11"/>
        <v>0</v>
      </c>
      <c r="L52" s="5">
        <v>0</v>
      </c>
    </row>
    <row r="53" spans="1:12" ht="12.75">
      <c r="A53" s="2">
        <v>117463</v>
      </c>
      <c r="B53" s="6" t="s">
        <v>111</v>
      </c>
      <c r="C53" s="4">
        <v>195</v>
      </c>
      <c r="D53">
        <v>179</v>
      </c>
      <c r="E53">
        <v>168</v>
      </c>
      <c r="H53" s="4"/>
      <c r="I53" s="4">
        <v>145</v>
      </c>
      <c r="J53" s="2">
        <f t="shared" si="10"/>
        <v>4</v>
      </c>
      <c r="K53" s="2">
        <f t="shared" si="11"/>
        <v>687</v>
      </c>
      <c r="L53" s="5">
        <f t="shared" si="12"/>
        <v>171.75</v>
      </c>
    </row>
    <row r="54" spans="1:12" ht="12.75">
      <c r="A54" s="2">
        <v>724807</v>
      </c>
      <c r="B54" s="6" t="s">
        <v>44</v>
      </c>
      <c r="C54" s="4"/>
      <c r="D54" s="4"/>
      <c r="E54" s="4"/>
      <c r="F54" s="4"/>
      <c r="G54" s="4"/>
      <c r="H54" s="4"/>
      <c r="I54" s="4">
        <v>171</v>
      </c>
      <c r="J54" s="2">
        <f t="shared" si="10"/>
        <v>1</v>
      </c>
      <c r="K54" s="2">
        <f t="shared" si="11"/>
        <v>171</v>
      </c>
      <c r="L54" s="5">
        <f t="shared" si="12"/>
        <v>171</v>
      </c>
    </row>
    <row r="55" spans="1:12" ht="12.75">
      <c r="A55" s="2">
        <v>898066</v>
      </c>
      <c r="B55" s="6" t="s">
        <v>45</v>
      </c>
      <c r="C55" s="4">
        <v>183</v>
      </c>
      <c r="D55" s="4">
        <v>201</v>
      </c>
      <c r="E55" s="4">
        <v>189</v>
      </c>
      <c r="F55" s="4">
        <v>258</v>
      </c>
      <c r="G55" s="4">
        <v>178</v>
      </c>
      <c r="H55" s="4">
        <v>171</v>
      </c>
      <c r="I55" s="4">
        <v>162</v>
      </c>
      <c r="J55" s="2">
        <f t="shared" si="10"/>
        <v>7</v>
      </c>
      <c r="K55" s="2">
        <f t="shared" si="11"/>
        <v>1342</v>
      </c>
      <c r="L55" s="5">
        <f t="shared" si="12"/>
        <v>191.71428571428572</v>
      </c>
    </row>
    <row r="56" spans="1:12" ht="12.75">
      <c r="A56" s="2">
        <v>718548</v>
      </c>
      <c r="B56" s="6" t="s">
        <v>46</v>
      </c>
      <c r="C56" s="4">
        <v>205</v>
      </c>
      <c r="D56" s="4">
        <v>135</v>
      </c>
      <c r="E56" s="4"/>
      <c r="F56" s="4">
        <v>167</v>
      </c>
      <c r="G56" s="4">
        <v>181</v>
      </c>
      <c r="H56" s="4">
        <v>167</v>
      </c>
      <c r="I56" s="4"/>
      <c r="J56" s="2">
        <f t="shared" si="10"/>
        <v>5</v>
      </c>
      <c r="K56" s="2">
        <f t="shared" si="11"/>
        <v>855</v>
      </c>
      <c r="L56" s="5">
        <f t="shared" si="12"/>
        <v>171</v>
      </c>
    </row>
    <row r="57" spans="1:12" ht="12.75">
      <c r="A57" s="2">
        <v>405310</v>
      </c>
      <c r="B57" s="6" t="s">
        <v>47</v>
      </c>
      <c r="C57" s="4"/>
      <c r="D57" s="4">
        <v>246</v>
      </c>
      <c r="E57" s="4">
        <v>211</v>
      </c>
      <c r="F57" s="4">
        <v>193</v>
      </c>
      <c r="G57" s="4">
        <v>228</v>
      </c>
      <c r="H57" s="4">
        <v>159</v>
      </c>
      <c r="I57" s="4"/>
      <c r="J57" s="2">
        <f t="shared" si="10"/>
        <v>5</v>
      </c>
      <c r="K57" s="2">
        <f t="shared" si="11"/>
        <v>1037</v>
      </c>
      <c r="L57" s="5">
        <f t="shared" si="12"/>
        <v>207.4</v>
      </c>
    </row>
    <row r="58" spans="3:12" ht="12.75"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2:12" ht="12.75">
      <c r="B59" t="s">
        <v>7</v>
      </c>
      <c r="C59" s="7">
        <f aca="true" t="shared" si="13" ref="C59:J59">SUM(C48:C58)</f>
        <v>910</v>
      </c>
      <c r="D59" s="7">
        <f t="shared" si="13"/>
        <v>965</v>
      </c>
      <c r="E59" s="7">
        <f t="shared" si="13"/>
        <v>951</v>
      </c>
      <c r="F59" s="7">
        <f t="shared" si="13"/>
        <v>975</v>
      </c>
      <c r="G59" s="7">
        <f t="shared" si="13"/>
        <v>1017</v>
      </c>
      <c r="H59" s="7">
        <f t="shared" si="13"/>
        <v>826</v>
      </c>
      <c r="I59" s="7">
        <f t="shared" si="13"/>
        <v>953</v>
      </c>
      <c r="J59" s="7">
        <f t="shared" si="13"/>
        <v>35</v>
      </c>
      <c r="K59" s="7">
        <f>SUM(C59:I59)</f>
        <v>6597</v>
      </c>
      <c r="L59" s="5">
        <f>AVERAGE(C59:I59)/5</f>
        <v>188.4857142857143</v>
      </c>
    </row>
    <row r="60" spans="2:12" ht="12.75">
      <c r="B60" t="s">
        <v>29</v>
      </c>
      <c r="C60" s="8">
        <v>955</v>
      </c>
      <c r="D60" s="8">
        <v>1057</v>
      </c>
      <c r="E60" s="8">
        <v>987</v>
      </c>
      <c r="F60" s="8">
        <v>882</v>
      </c>
      <c r="G60" s="8">
        <v>994</v>
      </c>
      <c r="H60" s="8">
        <v>939</v>
      </c>
      <c r="I60" s="8">
        <v>841</v>
      </c>
      <c r="J60" s="7"/>
      <c r="K60" s="8">
        <f>SUM(C60:I60)</f>
        <v>6655</v>
      </c>
      <c r="L60" s="5">
        <f>AVERAGE(C60:I60)/5</f>
        <v>190.14285714285714</v>
      </c>
    </row>
    <row r="61" spans="3:12" ht="12.75">
      <c r="C61" s="2">
        <f aca="true" t="shared" si="14" ref="C61:I61">IF(C59&gt;C60,2,0)</f>
        <v>0</v>
      </c>
      <c r="D61" s="2">
        <f t="shared" si="14"/>
        <v>0</v>
      </c>
      <c r="E61" s="2">
        <f t="shared" si="14"/>
        <v>0</v>
      </c>
      <c r="F61" s="2">
        <f t="shared" si="14"/>
        <v>2</v>
      </c>
      <c r="G61" s="2">
        <f t="shared" si="14"/>
        <v>2</v>
      </c>
      <c r="H61" s="2">
        <f t="shared" si="14"/>
        <v>0</v>
      </c>
      <c r="I61" s="2">
        <f t="shared" si="14"/>
        <v>2</v>
      </c>
      <c r="J61" s="7">
        <f>SUM(C61:I61)</f>
        <v>6</v>
      </c>
      <c r="K61" s="7"/>
      <c r="L61" s="5"/>
    </row>
    <row r="62" spans="3:12" ht="12.75">
      <c r="C62" s="2" t="s">
        <v>30</v>
      </c>
      <c r="D62" s="2" t="s">
        <v>34</v>
      </c>
      <c r="E62" s="2" t="s">
        <v>35</v>
      </c>
      <c r="F62" s="2" t="s">
        <v>94</v>
      </c>
      <c r="G62" s="2" t="s">
        <v>95</v>
      </c>
      <c r="H62" s="2" t="s">
        <v>31</v>
      </c>
      <c r="I62" s="2" t="s">
        <v>33</v>
      </c>
      <c r="J62" s="7"/>
      <c r="K62" s="7"/>
      <c r="L62" s="5"/>
    </row>
    <row r="63" spans="1:12" ht="12.7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</row>
    <row r="64" spans="1:12" ht="12.75">
      <c r="A64" s="31" t="s">
        <v>24</v>
      </c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3"/>
    </row>
    <row r="65" spans="1:12" ht="12.75">
      <c r="A65" s="29" t="s">
        <v>0</v>
      </c>
      <c r="B65" s="29" t="s">
        <v>1</v>
      </c>
      <c r="C65" s="30" t="s">
        <v>6</v>
      </c>
      <c r="D65" s="30"/>
      <c r="E65" s="30"/>
      <c r="F65" s="30"/>
      <c r="G65" s="30"/>
      <c r="H65" s="30"/>
      <c r="I65" s="30"/>
      <c r="J65" s="30" t="s">
        <v>2</v>
      </c>
      <c r="K65" s="30"/>
      <c r="L65" s="30"/>
    </row>
    <row r="66" spans="1:12" ht="12.75">
      <c r="A66" s="29"/>
      <c r="B66" s="29"/>
      <c r="C66" s="1">
        <v>1</v>
      </c>
      <c r="D66" s="1">
        <v>2</v>
      </c>
      <c r="E66" s="1">
        <v>3</v>
      </c>
      <c r="F66" s="1">
        <v>4</v>
      </c>
      <c r="G66" s="1">
        <v>5</v>
      </c>
      <c r="H66" s="1">
        <v>6</v>
      </c>
      <c r="I66" s="1">
        <v>7</v>
      </c>
      <c r="J66" s="1" t="s">
        <v>3</v>
      </c>
      <c r="K66" s="1" t="s">
        <v>4</v>
      </c>
      <c r="L66" s="1" t="s">
        <v>5</v>
      </c>
    </row>
    <row r="67" spans="1:12" ht="12.75">
      <c r="A67" s="28" t="s">
        <v>48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</row>
    <row r="68" spans="1:12" ht="12.75">
      <c r="A68" s="2">
        <v>8788</v>
      </c>
      <c r="B68" t="s">
        <v>106</v>
      </c>
      <c r="C68" s="4">
        <v>181</v>
      </c>
      <c r="D68" s="4">
        <v>224</v>
      </c>
      <c r="E68" s="4">
        <v>202</v>
      </c>
      <c r="F68" s="4">
        <v>186</v>
      </c>
      <c r="G68" s="4">
        <v>154</v>
      </c>
      <c r="H68" s="4"/>
      <c r="I68" s="4"/>
      <c r="J68" s="2">
        <f aca="true" t="shared" si="15" ref="J68:J77">COUNTIF(C68:I68,"&gt;0")</f>
        <v>5</v>
      </c>
      <c r="K68" s="2">
        <f aca="true" t="shared" si="16" ref="K68:K77">SUM(C68:I68)</f>
        <v>947</v>
      </c>
      <c r="L68" s="5">
        <f aca="true" t="shared" si="17" ref="L68:L77">AVERAGE(C68:I68)</f>
        <v>189.4</v>
      </c>
    </row>
    <row r="69" spans="1:12" ht="12.75">
      <c r="A69" s="2">
        <v>559970</v>
      </c>
      <c r="B69" t="s">
        <v>107</v>
      </c>
      <c r="C69" s="4">
        <v>215</v>
      </c>
      <c r="D69" s="4">
        <v>215</v>
      </c>
      <c r="E69" s="4">
        <v>201</v>
      </c>
      <c r="F69" s="4">
        <v>225</v>
      </c>
      <c r="G69" s="4">
        <v>211</v>
      </c>
      <c r="H69" s="4">
        <v>224</v>
      </c>
      <c r="I69" s="4">
        <v>221</v>
      </c>
      <c r="J69" s="2">
        <f t="shared" si="15"/>
        <v>7</v>
      </c>
      <c r="K69" s="2">
        <f t="shared" si="16"/>
        <v>1512</v>
      </c>
      <c r="L69" s="5">
        <f t="shared" si="17"/>
        <v>216</v>
      </c>
    </row>
    <row r="70" spans="1:12" ht="12.75">
      <c r="A70" s="2">
        <v>449997</v>
      </c>
      <c r="B70" s="6" t="s">
        <v>108</v>
      </c>
      <c r="C70" s="4">
        <v>188</v>
      </c>
      <c r="D70" s="4"/>
      <c r="E70" s="4"/>
      <c r="F70" s="4"/>
      <c r="G70" s="4"/>
      <c r="H70" s="4">
        <v>191</v>
      </c>
      <c r="I70" s="4">
        <v>207</v>
      </c>
      <c r="J70" s="2">
        <f t="shared" si="15"/>
        <v>3</v>
      </c>
      <c r="K70" s="2">
        <f t="shared" si="16"/>
        <v>586</v>
      </c>
      <c r="L70" s="5">
        <f t="shared" si="17"/>
        <v>195.33333333333334</v>
      </c>
    </row>
    <row r="71" spans="1:12" ht="12.75">
      <c r="A71" s="2">
        <v>515418</v>
      </c>
      <c r="B71" s="6" t="s">
        <v>109</v>
      </c>
      <c r="C71" s="4"/>
      <c r="D71" s="4"/>
      <c r="E71" s="4"/>
      <c r="F71" s="4">
        <v>173</v>
      </c>
      <c r="G71" s="4">
        <v>159</v>
      </c>
      <c r="H71" s="4"/>
      <c r="I71" s="4"/>
      <c r="J71" s="2">
        <f t="shared" si="15"/>
        <v>2</v>
      </c>
      <c r="K71" s="2">
        <f t="shared" si="16"/>
        <v>332</v>
      </c>
      <c r="L71" s="5">
        <f t="shared" si="17"/>
        <v>166</v>
      </c>
    </row>
    <row r="72" spans="1:12" ht="12.75">
      <c r="A72" s="2">
        <v>405264</v>
      </c>
      <c r="B72" s="6" t="s">
        <v>110</v>
      </c>
      <c r="C72" s="4">
        <v>181</v>
      </c>
      <c r="D72" s="4">
        <v>259</v>
      </c>
      <c r="E72" s="4">
        <v>207</v>
      </c>
      <c r="F72" s="4">
        <v>188</v>
      </c>
      <c r="G72" s="4">
        <v>189</v>
      </c>
      <c r="H72" s="4">
        <v>182</v>
      </c>
      <c r="I72" s="4">
        <v>245</v>
      </c>
      <c r="J72" s="2">
        <f t="shared" si="15"/>
        <v>7</v>
      </c>
      <c r="K72" s="2">
        <f t="shared" si="16"/>
        <v>1451</v>
      </c>
      <c r="L72" s="5">
        <f t="shared" si="17"/>
        <v>207.28571428571428</v>
      </c>
    </row>
    <row r="73" spans="1:12" ht="12.75">
      <c r="A73" s="2">
        <v>117463</v>
      </c>
      <c r="B73" s="6" t="s">
        <v>111</v>
      </c>
      <c r="C73" s="4"/>
      <c r="H73" s="4"/>
      <c r="I73" s="4"/>
      <c r="J73" s="2">
        <f t="shared" si="15"/>
        <v>0</v>
      </c>
      <c r="K73" s="2">
        <f t="shared" si="16"/>
        <v>0</v>
      </c>
      <c r="L73" s="5"/>
    </row>
    <row r="74" spans="1:12" ht="12.75">
      <c r="A74" s="2">
        <v>724807</v>
      </c>
      <c r="B74" s="6" t="s">
        <v>44</v>
      </c>
      <c r="C74" s="4"/>
      <c r="D74" s="4"/>
      <c r="E74" s="4"/>
      <c r="F74" s="4"/>
      <c r="G74" s="4"/>
      <c r="H74" s="4"/>
      <c r="I74" s="4"/>
      <c r="J74" s="2">
        <f t="shared" si="15"/>
        <v>0</v>
      </c>
      <c r="K74" s="2">
        <f t="shared" si="16"/>
        <v>0</v>
      </c>
      <c r="L74" s="5"/>
    </row>
    <row r="75" spans="1:12" ht="12.75">
      <c r="A75" s="2">
        <v>898066</v>
      </c>
      <c r="B75" s="6" t="s">
        <v>45</v>
      </c>
      <c r="C75" s="4"/>
      <c r="D75" s="4">
        <v>159</v>
      </c>
      <c r="E75" s="4">
        <v>187</v>
      </c>
      <c r="F75" s="4"/>
      <c r="G75" s="4"/>
      <c r="H75" s="4">
        <v>215</v>
      </c>
      <c r="I75" s="4">
        <v>178</v>
      </c>
      <c r="J75" s="2">
        <f t="shared" si="15"/>
        <v>4</v>
      </c>
      <c r="K75" s="2">
        <f t="shared" si="16"/>
        <v>739</v>
      </c>
      <c r="L75" s="5">
        <f t="shared" si="17"/>
        <v>184.75</v>
      </c>
    </row>
    <row r="76" spans="1:12" ht="12.75">
      <c r="A76" s="2">
        <v>718548</v>
      </c>
      <c r="B76" s="6" t="s">
        <v>46</v>
      </c>
      <c r="C76" s="4"/>
      <c r="D76" s="4"/>
      <c r="E76" s="4"/>
      <c r="F76" s="4"/>
      <c r="G76" s="4"/>
      <c r="H76" s="4"/>
      <c r="I76" s="4"/>
      <c r="J76" s="2">
        <f t="shared" si="15"/>
        <v>0</v>
      </c>
      <c r="K76" s="2">
        <f t="shared" si="16"/>
        <v>0</v>
      </c>
      <c r="L76" s="5"/>
    </row>
    <row r="77" spans="1:12" ht="12.75">
      <c r="A77" s="2">
        <v>405310</v>
      </c>
      <c r="B77" s="6" t="s">
        <v>47</v>
      </c>
      <c r="C77" s="4">
        <v>204</v>
      </c>
      <c r="D77" s="4">
        <v>171</v>
      </c>
      <c r="E77" s="4">
        <v>193</v>
      </c>
      <c r="F77" s="4">
        <v>182</v>
      </c>
      <c r="G77" s="4">
        <v>191</v>
      </c>
      <c r="H77" s="4">
        <v>205</v>
      </c>
      <c r="I77" s="4">
        <v>222</v>
      </c>
      <c r="J77" s="2">
        <f t="shared" si="15"/>
        <v>7</v>
      </c>
      <c r="K77" s="2">
        <f t="shared" si="16"/>
        <v>1368</v>
      </c>
      <c r="L77" s="5">
        <f t="shared" si="17"/>
        <v>195.42857142857142</v>
      </c>
    </row>
    <row r="78" spans="3:12" ht="12.75"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2:12" ht="12.75">
      <c r="B79" t="s">
        <v>7</v>
      </c>
      <c r="C79" s="7">
        <f aca="true" t="shared" si="18" ref="C79:J79">SUM(C68:C78)</f>
        <v>969</v>
      </c>
      <c r="D79" s="7">
        <f t="shared" si="18"/>
        <v>1028</v>
      </c>
      <c r="E79" s="7">
        <f t="shared" si="18"/>
        <v>990</v>
      </c>
      <c r="F79" s="7">
        <f t="shared" si="18"/>
        <v>954</v>
      </c>
      <c r="G79" s="7">
        <f t="shared" si="18"/>
        <v>904</v>
      </c>
      <c r="H79" s="7">
        <f t="shared" si="18"/>
        <v>1017</v>
      </c>
      <c r="I79" s="7">
        <f t="shared" si="18"/>
        <v>1073</v>
      </c>
      <c r="J79" s="7">
        <f t="shared" si="18"/>
        <v>35</v>
      </c>
      <c r="K79" s="7">
        <f>SUM(C79:I79)</f>
        <v>6935</v>
      </c>
      <c r="L79" s="5">
        <f>AVERAGE(C79:I79)/5</f>
        <v>198.14285714285714</v>
      </c>
    </row>
    <row r="80" spans="2:12" ht="12.75">
      <c r="B80" t="s">
        <v>29</v>
      </c>
      <c r="C80" s="8">
        <v>1086</v>
      </c>
      <c r="D80" s="8">
        <v>1044</v>
      </c>
      <c r="E80" s="8">
        <v>894</v>
      </c>
      <c r="F80" s="8">
        <v>978</v>
      </c>
      <c r="G80" s="8">
        <v>954</v>
      </c>
      <c r="H80" s="8">
        <v>912</v>
      </c>
      <c r="I80" s="8">
        <v>1035</v>
      </c>
      <c r="J80" s="7"/>
      <c r="K80" s="8">
        <f>SUM(C80:I80)</f>
        <v>6903</v>
      </c>
      <c r="L80" s="5">
        <f>AVERAGE(C80:I80)/5</f>
        <v>197.22857142857143</v>
      </c>
    </row>
    <row r="81" spans="3:12" ht="12.75">
      <c r="C81" s="2">
        <f aca="true" t="shared" si="19" ref="C81:I81">IF(C79&gt;C80,2,0)</f>
        <v>0</v>
      </c>
      <c r="D81" s="2">
        <f t="shared" si="19"/>
        <v>0</v>
      </c>
      <c r="E81" s="2">
        <f t="shared" si="19"/>
        <v>2</v>
      </c>
      <c r="F81" s="2">
        <f t="shared" si="19"/>
        <v>0</v>
      </c>
      <c r="G81" s="2">
        <f t="shared" si="19"/>
        <v>0</v>
      </c>
      <c r="H81" s="2">
        <f t="shared" si="19"/>
        <v>2</v>
      </c>
      <c r="I81" s="2">
        <f t="shared" si="19"/>
        <v>2</v>
      </c>
      <c r="J81" s="7">
        <f>SUM(C81:I81)</f>
        <v>6</v>
      </c>
      <c r="K81" s="7"/>
      <c r="L81" s="5"/>
    </row>
    <row r="82" spans="1:12" ht="12.7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</row>
    <row r="83" spans="1:12" ht="12.75">
      <c r="A83" s="31" t="s">
        <v>25</v>
      </c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3"/>
    </row>
    <row r="84" spans="1:12" ht="12.75">
      <c r="A84" s="29" t="s">
        <v>0</v>
      </c>
      <c r="B84" s="29" t="s">
        <v>1</v>
      </c>
      <c r="C84" s="30" t="s">
        <v>6</v>
      </c>
      <c r="D84" s="30"/>
      <c r="E84" s="30"/>
      <c r="F84" s="30"/>
      <c r="G84" s="30"/>
      <c r="H84" s="30"/>
      <c r="I84" s="30"/>
      <c r="J84" s="30" t="s">
        <v>2</v>
      </c>
      <c r="K84" s="30"/>
      <c r="L84" s="30"/>
    </row>
    <row r="85" spans="1:12" ht="12.75">
      <c r="A85" s="29"/>
      <c r="B85" s="29"/>
      <c r="C85" s="1">
        <v>1</v>
      </c>
      <c r="D85" s="1">
        <v>2</v>
      </c>
      <c r="E85" s="1">
        <v>3</v>
      </c>
      <c r="F85" s="1">
        <v>4</v>
      </c>
      <c r="G85" s="1">
        <v>5</v>
      </c>
      <c r="H85" s="1">
        <v>6</v>
      </c>
      <c r="I85" s="1">
        <v>7</v>
      </c>
      <c r="J85" s="1" t="s">
        <v>3</v>
      </c>
      <c r="K85" s="1" t="s">
        <v>4</v>
      </c>
      <c r="L85" s="1" t="s">
        <v>5</v>
      </c>
    </row>
    <row r="86" spans="1:12" ht="12.75">
      <c r="A86" s="28" t="s">
        <v>48</v>
      </c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</row>
    <row r="87" spans="1:12" ht="12.75">
      <c r="A87" s="2">
        <v>8788</v>
      </c>
      <c r="B87" t="s">
        <v>106</v>
      </c>
      <c r="C87" s="4"/>
      <c r="D87" s="4"/>
      <c r="E87" s="4"/>
      <c r="F87" s="4"/>
      <c r="G87" s="4"/>
      <c r="H87" s="4"/>
      <c r="I87" s="4"/>
      <c r="J87" s="2">
        <f aca="true" t="shared" si="20" ref="J87:J96">COUNTIF(C87:I87,"&gt;0")</f>
        <v>0</v>
      </c>
      <c r="K87" s="2">
        <f aca="true" t="shared" si="21" ref="K87:K96">SUM(C87:I87)</f>
        <v>0</v>
      </c>
      <c r="L87" s="5"/>
    </row>
    <row r="88" spans="1:12" ht="12.75">
      <c r="A88" s="2">
        <v>559970</v>
      </c>
      <c r="B88" t="s">
        <v>107</v>
      </c>
      <c r="C88" s="4">
        <v>227</v>
      </c>
      <c r="D88" s="4">
        <v>222</v>
      </c>
      <c r="E88" s="4">
        <v>197</v>
      </c>
      <c r="F88" s="4">
        <v>214</v>
      </c>
      <c r="G88" s="4"/>
      <c r="H88" s="4"/>
      <c r="I88" s="4"/>
      <c r="J88" s="2">
        <f t="shared" si="20"/>
        <v>4</v>
      </c>
      <c r="K88" s="2">
        <f t="shared" si="21"/>
        <v>860</v>
      </c>
      <c r="L88" s="5">
        <f aca="true" t="shared" si="22" ref="L88:L96">AVERAGE(C88:I88)</f>
        <v>215</v>
      </c>
    </row>
    <row r="89" spans="1:12" ht="12.75">
      <c r="A89" s="2">
        <v>449997</v>
      </c>
      <c r="B89" s="6" t="s">
        <v>108</v>
      </c>
      <c r="C89" s="4">
        <v>157</v>
      </c>
      <c r="D89" s="4"/>
      <c r="E89" s="4"/>
      <c r="F89" s="4"/>
      <c r="G89" s="4">
        <v>218</v>
      </c>
      <c r="H89" s="4">
        <v>210</v>
      </c>
      <c r="I89" s="4">
        <v>246</v>
      </c>
      <c r="J89" s="2">
        <f t="shared" si="20"/>
        <v>4</v>
      </c>
      <c r="K89" s="2">
        <f t="shared" si="21"/>
        <v>831</v>
      </c>
      <c r="L89" s="5">
        <f t="shared" si="22"/>
        <v>207.75</v>
      </c>
    </row>
    <row r="90" spans="1:12" ht="12.75">
      <c r="A90" s="2">
        <v>515418</v>
      </c>
      <c r="B90" s="6" t="s">
        <v>109</v>
      </c>
      <c r="C90" s="4"/>
      <c r="D90" s="4">
        <v>165</v>
      </c>
      <c r="E90" s="4">
        <v>193</v>
      </c>
      <c r="F90" s="4">
        <v>179</v>
      </c>
      <c r="G90" s="4">
        <v>237</v>
      </c>
      <c r="H90" s="4">
        <v>210</v>
      </c>
      <c r="I90" s="4">
        <v>169</v>
      </c>
      <c r="J90" s="2">
        <f t="shared" si="20"/>
        <v>6</v>
      </c>
      <c r="K90" s="2">
        <f t="shared" si="21"/>
        <v>1153</v>
      </c>
      <c r="L90" s="5">
        <f t="shared" si="22"/>
        <v>192.16666666666666</v>
      </c>
    </row>
    <row r="91" spans="1:12" ht="12.75">
      <c r="A91" s="2">
        <v>405264</v>
      </c>
      <c r="B91" s="6" t="s">
        <v>110</v>
      </c>
      <c r="C91" s="4">
        <v>175</v>
      </c>
      <c r="D91" s="4">
        <v>212</v>
      </c>
      <c r="E91" s="4">
        <v>205</v>
      </c>
      <c r="F91" s="4">
        <v>222</v>
      </c>
      <c r="G91" s="4">
        <v>171</v>
      </c>
      <c r="H91" s="4">
        <v>236</v>
      </c>
      <c r="I91" s="4">
        <v>212</v>
      </c>
      <c r="J91" s="2">
        <f t="shared" si="20"/>
        <v>7</v>
      </c>
      <c r="K91" s="2">
        <f t="shared" si="21"/>
        <v>1433</v>
      </c>
      <c r="L91" s="5">
        <f t="shared" si="22"/>
        <v>204.71428571428572</v>
      </c>
    </row>
    <row r="92" spans="1:12" ht="12.75">
      <c r="A92" s="2">
        <v>117463</v>
      </c>
      <c r="B92" s="6" t="s">
        <v>111</v>
      </c>
      <c r="C92" s="4"/>
      <c r="G92" s="4">
        <v>217</v>
      </c>
      <c r="H92" s="4">
        <v>226</v>
      </c>
      <c r="I92" s="4">
        <v>191</v>
      </c>
      <c r="J92" s="2">
        <f t="shared" si="20"/>
        <v>3</v>
      </c>
      <c r="K92" s="2">
        <f t="shared" si="21"/>
        <v>634</v>
      </c>
      <c r="L92" s="5">
        <f t="shared" si="22"/>
        <v>211.33333333333334</v>
      </c>
    </row>
    <row r="93" spans="1:12" ht="12.75">
      <c r="A93" s="2">
        <v>724807</v>
      </c>
      <c r="B93" s="6" t="s">
        <v>44</v>
      </c>
      <c r="C93" s="4"/>
      <c r="D93" s="4"/>
      <c r="E93" s="4"/>
      <c r="F93" s="4"/>
      <c r="G93" s="4"/>
      <c r="H93" s="4"/>
      <c r="I93" s="4"/>
      <c r="J93" s="2">
        <f t="shared" si="20"/>
        <v>0</v>
      </c>
      <c r="K93" s="2">
        <f t="shared" si="21"/>
        <v>0</v>
      </c>
      <c r="L93" s="5"/>
    </row>
    <row r="94" spans="1:12" ht="12.75">
      <c r="A94" s="2">
        <v>898066</v>
      </c>
      <c r="B94" s="6" t="s">
        <v>45</v>
      </c>
      <c r="C94" s="4">
        <v>223</v>
      </c>
      <c r="D94" s="4">
        <v>184</v>
      </c>
      <c r="E94" s="4">
        <v>207</v>
      </c>
      <c r="F94" s="4">
        <v>155</v>
      </c>
      <c r="G94" s="4"/>
      <c r="H94" s="4"/>
      <c r="I94" s="4"/>
      <c r="J94" s="2">
        <f t="shared" si="20"/>
        <v>4</v>
      </c>
      <c r="K94" s="2">
        <f t="shared" si="21"/>
        <v>769</v>
      </c>
      <c r="L94" s="5">
        <f t="shared" si="22"/>
        <v>192.25</v>
      </c>
    </row>
    <row r="95" spans="1:12" ht="12.75">
      <c r="A95" s="2">
        <v>718548</v>
      </c>
      <c r="B95" s="6" t="s">
        <v>46</v>
      </c>
      <c r="C95" s="4"/>
      <c r="D95" s="4"/>
      <c r="E95" s="4"/>
      <c r="F95" s="4"/>
      <c r="G95" s="4"/>
      <c r="H95" s="4"/>
      <c r="I95" s="4"/>
      <c r="J95" s="2">
        <f t="shared" si="20"/>
        <v>0</v>
      </c>
      <c r="K95" s="2">
        <f t="shared" si="21"/>
        <v>0</v>
      </c>
      <c r="L95" s="5"/>
    </row>
    <row r="96" spans="1:12" ht="12.75">
      <c r="A96" s="2">
        <v>405310</v>
      </c>
      <c r="B96" s="6" t="s">
        <v>47</v>
      </c>
      <c r="C96" s="4">
        <v>161</v>
      </c>
      <c r="D96" s="4">
        <v>236</v>
      </c>
      <c r="E96" s="4">
        <v>226</v>
      </c>
      <c r="F96" s="4">
        <v>181</v>
      </c>
      <c r="G96" s="4">
        <v>186</v>
      </c>
      <c r="H96" s="4">
        <v>227</v>
      </c>
      <c r="I96" s="4">
        <v>174</v>
      </c>
      <c r="J96" s="2">
        <f t="shared" si="20"/>
        <v>7</v>
      </c>
      <c r="K96" s="2">
        <f t="shared" si="21"/>
        <v>1391</v>
      </c>
      <c r="L96" s="5">
        <f t="shared" si="22"/>
        <v>198.71428571428572</v>
      </c>
    </row>
    <row r="97" spans="3:12" ht="12.75"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2:12" ht="12.75">
      <c r="B98" t="s">
        <v>7</v>
      </c>
      <c r="C98" s="7">
        <f aca="true" t="shared" si="23" ref="C98:J98">SUM(C87:C97)</f>
        <v>943</v>
      </c>
      <c r="D98" s="7">
        <f t="shared" si="23"/>
        <v>1019</v>
      </c>
      <c r="E98" s="7">
        <f t="shared" si="23"/>
        <v>1028</v>
      </c>
      <c r="F98" s="7">
        <f t="shared" si="23"/>
        <v>951</v>
      </c>
      <c r="G98" s="7">
        <f t="shared" si="23"/>
        <v>1029</v>
      </c>
      <c r="H98" s="7">
        <f t="shared" si="23"/>
        <v>1109</v>
      </c>
      <c r="I98" s="7">
        <f t="shared" si="23"/>
        <v>992</v>
      </c>
      <c r="J98" s="7">
        <f t="shared" si="23"/>
        <v>35</v>
      </c>
      <c r="K98" s="7">
        <f>SUM(C98:I98)</f>
        <v>7071</v>
      </c>
      <c r="L98" s="5">
        <f>AVERAGE(C98:I98)/5</f>
        <v>202.0285714285714</v>
      </c>
    </row>
    <row r="99" spans="2:12" ht="12.75">
      <c r="B99" t="s">
        <v>29</v>
      </c>
      <c r="C99" s="8">
        <v>1030</v>
      </c>
      <c r="D99" s="8">
        <v>1040</v>
      </c>
      <c r="E99" s="8">
        <v>1047</v>
      </c>
      <c r="F99" s="8">
        <v>1047</v>
      </c>
      <c r="G99" s="8">
        <v>1063</v>
      </c>
      <c r="H99" s="8">
        <v>993</v>
      </c>
      <c r="I99" s="8">
        <v>1010</v>
      </c>
      <c r="J99" s="7"/>
      <c r="K99" s="8">
        <f>SUM(C99:I99)</f>
        <v>7230</v>
      </c>
      <c r="L99" s="5">
        <f>AVERAGE(C99:I99)/5</f>
        <v>206.57142857142858</v>
      </c>
    </row>
    <row r="100" spans="3:12" ht="12.75">
      <c r="C100" s="2">
        <f aca="true" t="shared" si="24" ref="C100:I100">IF(C98&gt;C99,2,0)</f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2</v>
      </c>
      <c r="I100" s="2">
        <f t="shared" si="24"/>
        <v>0</v>
      </c>
      <c r="J100" s="7">
        <f>SUM(C100:I100)</f>
        <v>2</v>
      </c>
      <c r="K100" s="7"/>
      <c r="L100" s="5"/>
    </row>
    <row r="101" spans="1:12" ht="12.7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</row>
    <row r="102" spans="1:12" ht="12.75">
      <c r="A102" s="31" t="s">
        <v>26</v>
      </c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3"/>
    </row>
    <row r="103" spans="1:12" ht="12.75">
      <c r="A103" s="29" t="s">
        <v>0</v>
      </c>
      <c r="B103" s="29" t="s">
        <v>1</v>
      </c>
      <c r="C103" s="30" t="s">
        <v>6</v>
      </c>
      <c r="D103" s="30"/>
      <c r="E103" s="30"/>
      <c r="F103" s="30"/>
      <c r="G103" s="30"/>
      <c r="H103" s="30"/>
      <c r="I103" s="30"/>
      <c r="J103" s="30" t="s">
        <v>2</v>
      </c>
      <c r="K103" s="30"/>
      <c r="L103" s="30"/>
    </row>
    <row r="104" spans="1:12" ht="12.75">
      <c r="A104" s="29"/>
      <c r="B104" s="29"/>
      <c r="C104" s="1">
        <v>1</v>
      </c>
      <c r="D104" s="1">
        <v>2</v>
      </c>
      <c r="E104" s="1">
        <v>3</v>
      </c>
      <c r="F104" s="1">
        <v>4</v>
      </c>
      <c r="G104" s="1">
        <v>5</v>
      </c>
      <c r="H104" s="1">
        <v>6</v>
      </c>
      <c r="I104" s="1">
        <v>7</v>
      </c>
      <c r="J104" s="1" t="s">
        <v>3</v>
      </c>
      <c r="K104" s="1" t="s">
        <v>4</v>
      </c>
      <c r="L104" s="1" t="s">
        <v>5</v>
      </c>
    </row>
    <row r="105" spans="1:12" ht="12.75">
      <c r="A105" s="28" t="s">
        <v>48</v>
      </c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</row>
    <row r="106" spans="1:12" ht="12.75">
      <c r="A106" s="2">
        <v>8788</v>
      </c>
      <c r="B106" t="s">
        <v>106</v>
      </c>
      <c r="C106" s="4">
        <v>216</v>
      </c>
      <c r="D106" s="4">
        <v>202</v>
      </c>
      <c r="E106" s="4">
        <v>209</v>
      </c>
      <c r="F106" s="4">
        <v>180</v>
      </c>
      <c r="G106" s="4">
        <v>192</v>
      </c>
      <c r="H106" s="4">
        <v>194</v>
      </c>
      <c r="I106" s="4">
        <v>186</v>
      </c>
      <c r="J106" s="2">
        <f aca="true" t="shared" si="25" ref="J106:J115">COUNTIF(C106:I106,"&gt;0")</f>
        <v>7</v>
      </c>
      <c r="K106" s="2">
        <f aca="true" t="shared" si="26" ref="K106:K115">SUM(C106:I106)</f>
        <v>1379</v>
      </c>
      <c r="L106" s="5">
        <f aca="true" t="shared" si="27" ref="L106:L115">AVERAGE(C106:I106)</f>
        <v>197</v>
      </c>
    </row>
    <row r="107" spans="1:12" ht="12.75">
      <c r="A107" s="2">
        <v>559970</v>
      </c>
      <c r="B107" t="s">
        <v>107</v>
      </c>
      <c r="C107" s="4">
        <v>256</v>
      </c>
      <c r="D107" s="4">
        <v>222</v>
      </c>
      <c r="E107" s="4">
        <v>213</v>
      </c>
      <c r="F107" s="4">
        <v>256</v>
      </c>
      <c r="G107" s="4">
        <v>213</v>
      </c>
      <c r="H107" s="4">
        <v>244</v>
      </c>
      <c r="I107" s="4">
        <v>194</v>
      </c>
      <c r="J107" s="2">
        <f t="shared" si="25"/>
        <v>7</v>
      </c>
      <c r="K107" s="2">
        <f t="shared" si="26"/>
        <v>1598</v>
      </c>
      <c r="L107" s="5">
        <f t="shared" si="27"/>
        <v>228.28571428571428</v>
      </c>
    </row>
    <row r="108" spans="1:12" ht="12.75">
      <c r="A108" s="2">
        <v>449997</v>
      </c>
      <c r="B108" s="6" t="s">
        <v>108</v>
      </c>
      <c r="C108" s="4"/>
      <c r="D108" s="4"/>
      <c r="E108" s="4"/>
      <c r="F108" s="4"/>
      <c r="G108" s="4"/>
      <c r="H108" s="4"/>
      <c r="I108" s="4"/>
      <c r="J108" s="2">
        <f t="shared" si="25"/>
        <v>0</v>
      </c>
      <c r="K108" s="2">
        <f t="shared" si="26"/>
        <v>0</v>
      </c>
      <c r="L108" s="5"/>
    </row>
    <row r="109" spans="1:12" ht="12.75">
      <c r="A109" s="2">
        <v>515418</v>
      </c>
      <c r="B109" s="6" t="s">
        <v>109</v>
      </c>
      <c r="C109" s="4"/>
      <c r="D109" s="4"/>
      <c r="E109" s="4"/>
      <c r="F109" s="4"/>
      <c r="G109" s="4"/>
      <c r="H109" s="4"/>
      <c r="I109" s="4"/>
      <c r="J109" s="2">
        <f t="shared" si="25"/>
        <v>0</v>
      </c>
      <c r="K109" s="2">
        <f t="shared" si="26"/>
        <v>0</v>
      </c>
      <c r="L109" s="5"/>
    </row>
    <row r="110" spans="1:12" ht="12.75">
      <c r="A110" s="2">
        <v>405264</v>
      </c>
      <c r="B110" s="6" t="s">
        <v>110</v>
      </c>
      <c r="C110" s="4">
        <v>171</v>
      </c>
      <c r="D110" s="4">
        <v>170</v>
      </c>
      <c r="E110" s="4">
        <v>208</v>
      </c>
      <c r="F110" s="4">
        <v>219</v>
      </c>
      <c r="G110" s="4">
        <v>226</v>
      </c>
      <c r="H110" s="4">
        <v>190</v>
      </c>
      <c r="I110" s="4">
        <v>242</v>
      </c>
      <c r="J110" s="2">
        <f t="shared" si="25"/>
        <v>7</v>
      </c>
      <c r="K110" s="2">
        <f t="shared" si="26"/>
        <v>1426</v>
      </c>
      <c r="L110" s="5">
        <f t="shared" si="27"/>
        <v>203.71428571428572</v>
      </c>
    </row>
    <row r="111" spans="1:12" ht="12.75">
      <c r="A111" s="2">
        <v>117463</v>
      </c>
      <c r="B111" s="6" t="s">
        <v>111</v>
      </c>
      <c r="C111" s="4"/>
      <c r="F111" s="4">
        <v>152</v>
      </c>
      <c r="H111" s="4"/>
      <c r="I111" s="4"/>
      <c r="J111" s="2">
        <f t="shared" si="25"/>
        <v>1</v>
      </c>
      <c r="K111" s="2">
        <f t="shared" si="26"/>
        <v>152</v>
      </c>
      <c r="L111" s="5">
        <f t="shared" si="27"/>
        <v>152</v>
      </c>
    </row>
    <row r="112" spans="1:12" ht="12.75">
      <c r="A112" s="2">
        <v>724807</v>
      </c>
      <c r="B112" s="6" t="s">
        <v>44</v>
      </c>
      <c r="C112" s="4"/>
      <c r="D112" s="4"/>
      <c r="E112" s="4"/>
      <c r="F112" s="4"/>
      <c r="G112" s="4"/>
      <c r="H112" s="4"/>
      <c r="I112" s="4"/>
      <c r="J112" s="2">
        <f t="shared" si="25"/>
        <v>0</v>
      </c>
      <c r="K112" s="2">
        <f t="shared" si="26"/>
        <v>0</v>
      </c>
      <c r="L112" s="5"/>
    </row>
    <row r="113" spans="1:12" ht="12.75">
      <c r="A113" s="2">
        <v>898066</v>
      </c>
      <c r="B113" s="6" t="s">
        <v>45</v>
      </c>
      <c r="C113" s="4">
        <v>237</v>
      </c>
      <c r="D113" s="4">
        <v>185</v>
      </c>
      <c r="E113" s="4">
        <v>169</v>
      </c>
      <c r="F113" s="4"/>
      <c r="G113" s="4">
        <v>201</v>
      </c>
      <c r="H113" s="4">
        <v>192</v>
      </c>
      <c r="I113" s="4">
        <v>227</v>
      </c>
      <c r="J113" s="2">
        <f t="shared" si="25"/>
        <v>6</v>
      </c>
      <c r="K113" s="2">
        <f t="shared" si="26"/>
        <v>1211</v>
      </c>
      <c r="L113" s="5">
        <f t="shared" si="27"/>
        <v>201.83333333333334</v>
      </c>
    </row>
    <row r="114" spans="1:12" ht="12.75">
      <c r="A114" s="2">
        <v>718548</v>
      </c>
      <c r="B114" s="6" t="s">
        <v>46</v>
      </c>
      <c r="C114" s="4"/>
      <c r="D114" s="4"/>
      <c r="E114" s="4"/>
      <c r="F114" s="4"/>
      <c r="G114" s="4"/>
      <c r="H114" s="4"/>
      <c r="I114" s="4"/>
      <c r="J114" s="2">
        <f t="shared" si="25"/>
        <v>0</v>
      </c>
      <c r="K114" s="2">
        <f t="shared" si="26"/>
        <v>0</v>
      </c>
      <c r="L114" s="5"/>
    </row>
    <row r="115" spans="1:12" ht="12.75">
      <c r="A115" s="2">
        <v>405310</v>
      </c>
      <c r="B115" s="6" t="s">
        <v>47</v>
      </c>
      <c r="C115" s="4">
        <v>226</v>
      </c>
      <c r="D115" s="4">
        <v>212</v>
      </c>
      <c r="E115" s="4">
        <v>216</v>
      </c>
      <c r="F115" s="4">
        <v>205</v>
      </c>
      <c r="G115" s="4">
        <v>244</v>
      </c>
      <c r="H115" s="4">
        <v>222</v>
      </c>
      <c r="I115" s="4">
        <v>168</v>
      </c>
      <c r="J115" s="2">
        <f t="shared" si="25"/>
        <v>7</v>
      </c>
      <c r="K115" s="2">
        <f t="shared" si="26"/>
        <v>1493</v>
      </c>
      <c r="L115" s="5">
        <f t="shared" si="27"/>
        <v>213.28571428571428</v>
      </c>
    </row>
    <row r="116" spans="3:12" ht="12.75"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2:12" ht="12.75">
      <c r="B117" t="s">
        <v>7</v>
      </c>
      <c r="C117" s="7">
        <f aca="true" t="shared" si="28" ref="C117:J117">SUM(C106:C116)</f>
        <v>1106</v>
      </c>
      <c r="D117" s="7">
        <f t="shared" si="28"/>
        <v>991</v>
      </c>
      <c r="E117" s="7">
        <f t="shared" si="28"/>
        <v>1015</v>
      </c>
      <c r="F117" s="7">
        <f t="shared" si="28"/>
        <v>1012</v>
      </c>
      <c r="G117" s="7">
        <f t="shared" si="28"/>
        <v>1076</v>
      </c>
      <c r="H117" s="7">
        <f t="shared" si="28"/>
        <v>1042</v>
      </c>
      <c r="I117" s="7">
        <f t="shared" si="28"/>
        <v>1017</v>
      </c>
      <c r="J117" s="7">
        <f t="shared" si="28"/>
        <v>35</v>
      </c>
      <c r="K117" s="7">
        <f>SUM(C117:I117)</f>
        <v>7259</v>
      </c>
      <c r="L117" s="5">
        <f>AVERAGE(C117:I117)/5</f>
        <v>207.4</v>
      </c>
    </row>
    <row r="118" spans="2:12" ht="12.75">
      <c r="B118" t="s">
        <v>29</v>
      </c>
      <c r="C118" s="8">
        <v>1010</v>
      </c>
      <c r="D118" s="8">
        <v>905</v>
      </c>
      <c r="E118" s="8">
        <v>1016</v>
      </c>
      <c r="F118" s="8">
        <v>925</v>
      </c>
      <c r="G118" s="8">
        <v>1009</v>
      </c>
      <c r="H118" s="8">
        <v>1026</v>
      </c>
      <c r="I118" s="8">
        <v>985</v>
      </c>
      <c r="J118" s="7"/>
      <c r="K118" s="8">
        <f>SUM(C118:I118)</f>
        <v>6876</v>
      </c>
      <c r="L118" s="5">
        <f>AVERAGE(C118:I118)/5</f>
        <v>196.45714285714286</v>
      </c>
    </row>
    <row r="119" spans="3:12" ht="12.75">
      <c r="C119" s="2">
        <f aca="true" t="shared" si="29" ref="C119:I119">IF(C117&gt;C118,2,0)</f>
        <v>2</v>
      </c>
      <c r="D119" s="2">
        <f t="shared" si="29"/>
        <v>2</v>
      </c>
      <c r="E119" s="2">
        <f t="shared" si="29"/>
        <v>0</v>
      </c>
      <c r="F119" s="2">
        <f t="shared" si="29"/>
        <v>2</v>
      </c>
      <c r="G119" s="2">
        <f t="shared" si="29"/>
        <v>2</v>
      </c>
      <c r="H119" s="2">
        <f t="shared" si="29"/>
        <v>2</v>
      </c>
      <c r="I119" s="2">
        <f t="shared" si="29"/>
        <v>2</v>
      </c>
      <c r="J119" s="7">
        <f>SUM(C119:I119)</f>
        <v>12</v>
      </c>
      <c r="K119" s="7"/>
      <c r="L119" s="5"/>
    </row>
    <row r="120" spans="1:12" ht="12.7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</row>
    <row r="121" spans="1:12" ht="12.75">
      <c r="A121" s="31" t="s">
        <v>27</v>
      </c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3"/>
    </row>
    <row r="122" spans="1:12" ht="12.75">
      <c r="A122" s="29" t="s">
        <v>0</v>
      </c>
      <c r="B122" s="29" t="s">
        <v>1</v>
      </c>
      <c r="C122" s="30" t="s">
        <v>6</v>
      </c>
      <c r="D122" s="30"/>
      <c r="E122" s="30"/>
      <c r="F122" s="30"/>
      <c r="G122" s="30"/>
      <c r="H122" s="30"/>
      <c r="I122" s="30"/>
      <c r="J122" s="30" t="s">
        <v>2</v>
      </c>
      <c r="K122" s="30"/>
      <c r="L122" s="30"/>
    </row>
    <row r="123" spans="1:12" ht="12.75">
      <c r="A123" s="29"/>
      <c r="B123" s="29"/>
      <c r="C123" s="1">
        <v>1</v>
      </c>
      <c r="D123" s="1">
        <v>2</v>
      </c>
      <c r="E123" s="1">
        <v>3</v>
      </c>
      <c r="F123" s="1">
        <v>4</v>
      </c>
      <c r="G123" s="1">
        <v>5</v>
      </c>
      <c r="H123" s="1">
        <v>6</v>
      </c>
      <c r="I123" s="1">
        <v>7</v>
      </c>
      <c r="J123" s="1" t="s">
        <v>3</v>
      </c>
      <c r="K123" s="1" t="s">
        <v>4</v>
      </c>
      <c r="L123" s="1" t="s">
        <v>5</v>
      </c>
    </row>
    <row r="124" spans="1:12" ht="12.75">
      <c r="A124" s="28" t="s">
        <v>48</v>
      </c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</row>
    <row r="125" spans="1:12" ht="12.75">
      <c r="A125" s="2">
        <v>8788</v>
      </c>
      <c r="B125" t="s">
        <v>106</v>
      </c>
      <c r="C125" s="4"/>
      <c r="D125" s="4"/>
      <c r="E125" s="4">
        <v>211</v>
      </c>
      <c r="F125" s="4">
        <v>244</v>
      </c>
      <c r="G125" s="4">
        <v>182</v>
      </c>
      <c r="H125" s="4">
        <v>193</v>
      </c>
      <c r="I125" s="4"/>
      <c r="J125" s="2">
        <f aca="true" t="shared" si="30" ref="J125:J134">COUNTIF(C125:I125,"&gt;0")</f>
        <v>4</v>
      </c>
      <c r="K125" s="2">
        <f aca="true" t="shared" si="31" ref="K125:K134">SUM(C125:I125)</f>
        <v>830</v>
      </c>
      <c r="L125" s="5">
        <f aca="true" t="shared" si="32" ref="L125:L134">AVERAGE(C125:I125)</f>
        <v>207.5</v>
      </c>
    </row>
    <row r="126" spans="1:12" ht="12.75">
      <c r="A126" s="2">
        <v>559970</v>
      </c>
      <c r="B126" t="s">
        <v>107</v>
      </c>
      <c r="C126" s="4">
        <v>194</v>
      </c>
      <c r="D126" s="4">
        <v>204</v>
      </c>
      <c r="E126" s="4">
        <v>222</v>
      </c>
      <c r="F126" s="4">
        <v>212</v>
      </c>
      <c r="G126" s="4">
        <v>234</v>
      </c>
      <c r="H126" s="4">
        <v>170</v>
      </c>
      <c r="I126" s="4"/>
      <c r="J126" s="2">
        <f t="shared" si="30"/>
        <v>6</v>
      </c>
      <c r="K126" s="2">
        <f t="shared" si="31"/>
        <v>1236</v>
      </c>
      <c r="L126" s="5">
        <f t="shared" si="32"/>
        <v>206</v>
      </c>
    </row>
    <row r="127" spans="1:12" ht="12.75">
      <c r="A127" s="2">
        <v>449997</v>
      </c>
      <c r="B127" s="6" t="s">
        <v>108</v>
      </c>
      <c r="C127" s="4"/>
      <c r="D127" s="4"/>
      <c r="E127" s="4"/>
      <c r="F127" s="4"/>
      <c r="G127" s="4"/>
      <c r="H127" s="4"/>
      <c r="I127" s="4"/>
      <c r="J127" s="2">
        <f t="shared" si="30"/>
        <v>0</v>
      </c>
      <c r="K127" s="2">
        <f t="shared" si="31"/>
        <v>0</v>
      </c>
      <c r="L127" s="5" t="e">
        <f t="shared" si="32"/>
        <v>#DIV/0!</v>
      </c>
    </row>
    <row r="128" spans="1:12" ht="12.75">
      <c r="A128" s="2">
        <v>515418</v>
      </c>
      <c r="B128" s="6" t="s">
        <v>109</v>
      </c>
      <c r="C128" s="4"/>
      <c r="D128" s="4"/>
      <c r="E128" s="4"/>
      <c r="F128" s="4"/>
      <c r="G128" s="4"/>
      <c r="H128" s="4"/>
      <c r="I128" s="4"/>
      <c r="J128" s="2">
        <f t="shared" si="30"/>
        <v>0</v>
      </c>
      <c r="K128" s="2">
        <f t="shared" si="31"/>
        <v>0</v>
      </c>
      <c r="L128" s="5" t="e">
        <f t="shared" si="32"/>
        <v>#DIV/0!</v>
      </c>
    </row>
    <row r="129" spans="1:12" ht="12.75">
      <c r="A129" s="2">
        <v>405264</v>
      </c>
      <c r="B129" s="6" t="s">
        <v>110</v>
      </c>
      <c r="C129" s="4">
        <v>209</v>
      </c>
      <c r="D129" s="4">
        <v>157</v>
      </c>
      <c r="E129" s="4"/>
      <c r="F129" s="4">
        <v>192</v>
      </c>
      <c r="G129" s="4">
        <v>157</v>
      </c>
      <c r="H129" s="4"/>
      <c r="I129" s="4"/>
      <c r="J129" s="2">
        <f t="shared" si="30"/>
        <v>4</v>
      </c>
      <c r="K129" s="2">
        <f t="shared" si="31"/>
        <v>715</v>
      </c>
      <c r="L129" s="5">
        <f t="shared" si="32"/>
        <v>178.75</v>
      </c>
    </row>
    <row r="130" spans="1:12" ht="12.75">
      <c r="A130" s="2">
        <v>117463</v>
      </c>
      <c r="B130" s="6" t="s">
        <v>111</v>
      </c>
      <c r="C130" s="4"/>
      <c r="H130" s="4">
        <v>192</v>
      </c>
      <c r="I130" s="4"/>
      <c r="J130" s="2">
        <f t="shared" si="30"/>
        <v>1</v>
      </c>
      <c r="K130" s="2">
        <f t="shared" si="31"/>
        <v>192</v>
      </c>
      <c r="L130" s="5">
        <f t="shared" si="32"/>
        <v>192</v>
      </c>
    </row>
    <row r="131" spans="1:12" ht="12.75">
      <c r="A131" s="2">
        <v>724807</v>
      </c>
      <c r="B131" s="6" t="s">
        <v>44</v>
      </c>
      <c r="C131" s="4"/>
      <c r="D131" s="4"/>
      <c r="E131" s="4"/>
      <c r="F131" s="4"/>
      <c r="G131" s="4"/>
      <c r="H131" s="4"/>
      <c r="I131" s="4"/>
      <c r="J131" s="2">
        <f t="shared" si="30"/>
        <v>0</v>
      </c>
      <c r="K131" s="2">
        <f t="shared" si="31"/>
        <v>0</v>
      </c>
      <c r="L131" s="5" t="e">
        <f t="shared" si="32"/>
        <v>#DIV/0!</v>
      </c>
    </row>
    <row r="132" spans="1:12" ht="12.75">
      <c r="A132" s="2">
        <v>898066</v>
      </c>
      <c r="B132" s="6" t="s">
        <v>45</v>
      </c>
      <c r="C132" s="4">
        <v>243</v>
      </c>
      <c r="D132" s="4">
        <v>152</v>
      </c>
      <c r="E132" s="4">
        <v>227</v>
      </c>
      <c r="F132" s="4">
        <v>201</v>
      </c>
      <c r="G132" s="4">
        <v>177</v>
      </c>
      <c r="H132" s="4">
        <v>184</v>
      </c>
      <c r="I132" s="4"/>
      <c r="J132" s="2">
        <f t="shared" si="30"/>
        <v>6</v>
      </c>
      <c r="K132" s="2">
        <f t="shared" si="31"/>
        <v>1184</v>
      </c>
      <c r="L132" s="5">
        <f t="shared" si="32"/>
        <v>197.33333333333334</v>
      </c>
    </row>
    <row r="133" spans="1:12" ht="12.75">
      <c r="A133" s="2">
        <v>718548</v>
      </c>
      <c r="B133" s="6" t="s">
        <v>46</v>
      </c>
      <c r="C133" s="4">
        <v>200</v>
      </c>
      <c r="D133" s="4">
        <v>199</v>
      </c>
      <c r="E133" s="4">
        <v>227</v>
      </c>
      <c r="F133" s="4"/>
      <c r="G133" s="4"/>
      <c r="H133" s="4"/>
      <c r="I133" s="4"/>
      <c r="J133" s="2">
        <f t="shared" si="30"/>
        <v>3</v>
      </c>
      <c r="K133" s="2">
        <f t="shared" si="31"/>
        <v>626</v>
      </c>
      <c r="L133" s="5">
        <f t="shared" si="32"/>
        <v>208.66666666666666</v>
      </c>
    </row>
    <row r="134" spans="1:12" ht="12.75">
      <c r="A134" s="2">
        <v>405310</v>
      </c>
      <c r="B134" s="6" t="s">
        <v>47</v>
      </c>
      <c r="C134" s="4">
        <v>201</v>
      </c>
      <c r="D134" s="4">
        <v>199</v>
      </c>
      <c r="E134" s="4">
        <v>221</v>
      </c>
      <c r="F134" s="4">
        <v>212</v>
      </c>
      <c r="G134" s="4">
        <v>203</v>
      </c>
      <c r="H134" s="4">
        <v>209</v>
      </c>
      <c r="I134" s="4"/>
      <c r="J134" s="2">
        <f t="shared" si="30"/>
        <v>6</v>
      </c>
      <c r="K134" s="2">
        <f t="shared" si="31"/>
        <v>1245</v>
      </c>
      <c r="L134" s="5">
        <f t="shared" si="32"/>
        <v>207.5</v>
      </c>
    </row>
    <row r="135" spans="3:12" ht="12.75"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2:12" ht="12.75">
      <c r="B136" t="s">
        <v>7</v>
      </c>
      <c r="C136" s="7">
        <f aca="true" t="shared" si="33" ref="C136:J136">SUM(C125:C135)</f>
        <v>1047</v>
      </c>
      <c r="D136" s="7">
        <f t="shared" si="33"/>
        <v>911</v>
      </c>
      <c r="E136" s="7">
        <f t="shared" si="33"/>
        <v>1108</v>
      </c>
      <c r="F136" s="7">
        <f t="shared" si="33"/>
        <v>1061</v>
      </c>
      <c r="G136" s="7">
        <f t="shared" si="33"/>
        <v>953</v>
      </c>
      <c r="H136" s="7">
        <f t="shared" si="33"/>
        <v>948</v>
      </c>
      <c r="I136" s="7">
        <f t="shared" si="33"/>
        <v>0</v>
      </c>
      <c r="J136" s="7">
        <f t="shared" si="33"/>
        <v>30</v>
      </c>
      <c r="K136" s="7">
        <f>SUM(C136:I136)</f>
        <v>6028</v>
      </c>
      <c r="L136" s="5">
        <f>AVERAGE(C136:I136)/5</f>
        <v>172.22857142857143</v>
      </c>
    </row>
    <row r="137" spans="2:12" ht="12.75">
      <c r="B137" t="s">
        <v>29</v>
      </c>
      <c r="C137" s="8">
        <v>1048</v>
      </c>
      <c r="D137" s="8">
        <v>910</v>
      </c>
      <c r="E137" s="8">
        <v>974</v>
      </c>
      <c r="F137" s="8">
        <v>1092</v>
      </c>
      <c r="G137" s="8">
        <v>911</v>
      </c>
      <c r="H137" s="8">
        <v>996</v>
      </c>
      <c r="I137" s="8">
        <v>0</v>
      </c>
      <c r="J137" s="7"/>
      <c r="K137" s="8">
        <f>SUM(C137:I137)</f>
        <v>5931</v>
      </c>
      <c r="L137" s="5">
        <f>AVERAGE(C137:I137)/5</f>
        <v>169.45714285714286</v>
      </c>
    </row>
    <row r="138" spans="3:12" ht="12.75">
      <c r="C138" s="2">
        <f aca="true" t="shared" si="34" ref="C138:I138">IF(C136&gt;C137,2,0)</f>
        <v>0</v>
      </c>
      <c r="D138" s="2">
        <f t="shared" si="34"/>
        <v>2</v>
      </c>
      <c r="E138" s="2">
        <f t="shared" si="34"/>
        <v>2</v>
      </c>
      <c r="F138" s="2">
        <f t="shared" si="34"/>
        <v>0</v>
      </c>
      <c r="G138" s="2">
        <f t="shared" si="34"/>
        <v>2</v>
      </c>
      <c r="H138" s="2">
        <f t="shared" si="34"/>
        <v>0</v>
      </c>
      <c r="I138" s="2">
        <f t="shared" si="34"/>
        <v>0</v>
      </c>
      <c r="J138" s="7">
        <f>SUM(C138:I138)</f>
        <v>6</v>
      </c>
      <c r="K138" s="7"/>
      <c r="L138" s="5"/>
    </row>
    <row r="139" spans="1:12" ht="12.7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</row>
    <row r="140" spans="1:12" ht="12.75">
      <c r="A140" s="31" t="s">
        <v>28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3"/>
    </row>
    <row r="141" spans="1:12" ht="12.75">
      <c r="A141" s="29" t="s">
        <v>0</v>
      </c>
      <c r="B141" s="29" t="s">
        <v>1</v>
      </c>
      <c r="C141" s="30" t="s">
        <v>6</v>
      </c>
      <c r="D141" s="30"/>
      <c r="E141" s="30"/>
      <c r="F141" s="30"/>
      <c r="G141" s="30"/>
      <c r="H141" s="30"/>
      <c r="I141" s="30"/>
      <c r="J141" s="30" t="s">
        <v>2</v>
      </c>
      <c r="K141" s="30"/>
      <c r="L141" s="30"/>
    </row>
    <row r="142" spans="1:12" ht="12.75">
      <c r="A142" s="29"/>
      <c r="B142" s="29"/>
      <c r="C142" s="1">
        <v>1</v>
      </c>
      <c r="D142" s="1">
        <v>2</v>
      </c>
      <c r="E142" s="1">
        <v>3</v>
      </c>
      <c r="F142" s="1">
        <v>4</v>
      </c>
      <c r="G142" s="1">
        <v>5</v>
      </c>
      <c r="H142" s="1">
        <v>6</v>
      </c>
      <c r="I142" s="1">
        <v>7</v>
      </c>
      <c r="J142" s="1" t="s">
        <v>3</v>
      </c>
      <c r="K142" s="1" t="s">
        <v>4</v>
      </c>
      <c r="L142" s="1" t="s">
        <v>5</v>
      </c>
    </row>
    <row r="143" spans="1:12" ht="12.75">
      <c r="A143" s="28" t="s">
        <v>48</v>
      </c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</row>
    <row r="144" spans="1:12" ht="12.75">
      <c r="A144" s="2">
        <v>8788</v>
      </c>
      <c r="B144" t="s">
        <v>106</v>
      </c>
      <c r="C144" s="4"/>
      <c r="D144" s="4"/>
      <c r="E144" s="4"/>
      <c r="F144" s="4"/>
      <c r="G144" s="4"/>
      <c r="H144" s="4"/>
      <c r="I144" s="4"/>
      <c r="J144" s="2">
        <f aca="true" t="shared" si="35" ref="J144:J153">COUNTIF(C144:I144,"&gt;0")</f>
        <v>0</v>
      </c>
      <c r="K144" s="2">
        <f aca="true" t="shared" si="36" ref="K144:K153">SUM(C144:I144)</f>
        <v>0</v>
      </c>
      <c r="L144" s="5" t="e">
        <f aca="true" t="shared" si="37" ref="L144:L153">AVERAGE(C144:I144)</f>
        <v>#DIV/0!</v>
      </c>
    </row>
    <row r="145" spans="1:12" ht="12.75">
      <c r="A145" s="2">
        <v>559970</v>
      </c>
      <c r="B145" t="s">
        <v>107</v>
      </c>
      <c r="C145" s="4">
        <v>149</v>
      </c>
      <c r="D145" s="4">
        <v>181</v>
      </c>
      <c r="E145" s="4"/>
      <c r="F145" s="4">
        <v>136</v>
      </c>
      <c r="G145" s="4"/>
      <c r="H145" s="4"/>
      <c r="I145" s="4"/>
      <c r="J145" s="2">
        <f t="shared" si="35"/>
        <v>3</v>
      </c>
      <c r="K145" s="2">
        <f t="shared" si="36"/>
        <v>466</v>
      </c>
      <c r="L145" s="5">
        <f t="shared" si="37"/>
        <v>155.33333333333334</v>
      </c>
    </row>
    <row r="146" spans="1:12" ht="12.75">
      <c r="A146" s="2">
        <v>449997</v>
      </c>
      <c r="B146" s="6" t="s">
        <v>108</v>
      </c>
      <c r="C146" s="4"/>
      <c r="D146" s="4"/>
      <c r="E146" s="4">
        <v>194</v>
      </c>
      <c r="F146" s="4"/>
      <c r="G146" s="4">
        <v>189</v>
      </c>
      <c r="H146" s="4">
        <v>159</v>
      </c>
      <c r="I146" s="4"/>
      <c r="J146" s="2">
        <f t="shared" si="35"/>
        <v>3</v>
      </c>
      <c r="K146" s="2">
        <f t="shared" si="36"/>
        <v>542</v>
      </c>
      <c r="L146" s="5">
        <f t="shared" si="37"/>
        <v>180.66666666666666</v>
      </c>
    </row>
    <row r="147" spans="1:12" ht="12.75">
      <c r="A147" s="2">
        <v>515418</v>
      </c>
      <c r="B147" s="6" t="s">
        <v>109</v>
      </c>
      <c r="C147" s="4">
        <v>151</v>
      </c>
      <c r="D147" s="4">
        <v>194</v>
      </c>
      <c r="E147" s="4">
        <v>212</v>
      </c>
      <c r="F147" s="4">
        <v>183</v>
      </c>
      <c r="G147" s="4">
        <v>162</v>
      </c>
      <c r="H147" s="4">
        <v>146</v>
      </c>
      <c r="I147" s="4"/>
      <c r="J147" s="2">
        <f t="shared" si="35"/>
        <v>6</v>
      </c>
      <c r="K147" s="2">
        <f t="shared" si="36"/>
        <v>1048</v>
      </c>
      <c r="L147" s="5">
        <f t="shared" si="37"/>
        <v>174.66666666666666</v>
      </c>
    </row>
    <row r="148" spans="1:12" ht="12.75">
      <c r="A148" s="2">
        <v>405264</v>
      </c>
      <c r="B148" s="6" t="s">
        <v>110</v>
      </c>
      <c r="C148" s="4"/>
      <c r="D148" s="4"/>
      <c r="E148" s="4"/>
      <c r="F148" s="4"/>
      <c r="G148" s="4"/>
      <c r="H148" s="4"/>
      <c r="I148" s="4"/>
      <c r="J148" s="2">
        <f t="shared" si="35"/>
        <v>0</v>
      </c>
      <c r="K148" s="2">
        <f t="shared" si="36"/>
        <v>0</v>
      </c>
      <c r="L148" s="5" t="e">
        <f t="shared" si="37"/>
        <v>#DIV/0!</v>
      </c>
    </row>
    <row r="149" spans="1:12" ht="12.75">
      <c r="A149" s="2">
        <v>117463</v>
      </c>
      <c r="B149" s="6" t="s">
        <v>111</v>
      </c>
      <c r="C149" s="4">
        <v>162</v>
      </c>
      <c r="E149">
        <v>180</v>
      </c>
      <c r="F149">
        <v>188</v>
      </c>
      <c r="G149">
        <v>179</v>
      </c>
      <c r="H149" s="4">
        <v>183</v>
      </c>
      <c r="I149" s="4"/>
      <c r="J149" s="2">
        <f t="shared" si="35"/>
        <v>5</v>
      </c>
      <c r="K149" s="2">
        <f t="shared" si="36"/>
        <v>892</v>
      </c>
      <c r="L149" s="5">
        <f t="shared" si="37"/>
        <v>178.4</v>
      </c>
    </row>
    <row r="150" spans="1:12" ht="12.75">
      <c r="A150" s="2">
        <v>724807</v>
      </c>
      <c r="B150" s="6" t="s">
        <v>44</v>
      </c>
      <c r="C150" s="4"/>
      <c r="D150" s="4">
        <v>182</v>
      </c>
      <c r="E150" s="4">
        <v>173</v>
      </c>
      <c r="F150" s="4"/>
      <c r="G150" s="4">
        <v>158</v>
      </c>
      <c r="H150" s="4">
        <v>186</v>
      </c>
      <c r="I150" s="4"/>
      <c r="J150" s="2">
        <f t="shared" si="35"/>
        <v>4</v>
      </c>
      <c r="K150" s="2">
        <f t="shared" si="36"/>
        <v>699</v>
      </c>
      <c r="L150" s="5">
        <f t="shared" si="37"/>
        <v>174.75</v>
      </c>
    </row>
    <row r="151" spans="1:12" ht="12.75">
      <c r="A151" s="2">
        <v>898066</v>
      </c>
      <c r="B151" s="6" t="s">
        <v>45</v>
      </c>
      <c r="C151" s="4">
        <v>199</v>
      </c>
      <c r="D151" s="4">
        <v>201</v>
      </c>
      <c r="E151" s="4">
        <v>190</v>
      </c>
      <c r="F151" s="4">
        <v>175</v>
      </c>
      <c r="G151" s="4">
        <v>178</v>
      </c>
      <c r="H151" s="4">
        <v>216</v>
      </c>
      <c r="I151" s="4"/>
      <c r="J151" s="2">
        <f t="shared" si="35"/>
        <v>6</v>
      </c>
      <c r="K151" s="2">
        <f t="shared" si="36"/>
        <v>1159</v>
      </c>
      <c r="L151" s="5">
        <f t="shared" si="37"/>
        <v>193.16666666666666</v>
      </c>
    </row>
    <row r="152" spans="1:12" ht="12.75">
      <c r="A152" s="2">
        <v>718548</v>
      </c>
      <c r="B152" s="6" t="s">
        <v>46</v>
      </c>
      <c r="C152" s="4"/>
      <c r="D152" s="4"/>
      <c r="E152" s="4"/>
      <c r="F152" s="4"/>
      <c r="G152" s="4"/>
      <c r="H152" s="4"/>
      <c r="I152" s="4"/>
      <c r="J152" s="2">
        <f t="shared" si="35"/>
        <v>0</v>
      </c>
      <c r="K152" s="2">
        <f t="shared" si="36"/>
        <v>0</v>
      </c>
      <c r="L152" s="5" t="e">
        <f t="shared" si="37"/>
        <v>#DIV/0!</v>
      </c>
    </row>
    <row r="153" spans="1:12" ht="12.75">
      <c r="A153" s="2">
        <v>405310</v>
      </c>
      <c r="B153" s="6" t="s">
        <v>47</v>
      </c>
      <c r="C153" s="4">
        <v>189</v>
      </c>
      <c r="D153" s="4">
        <v>158</v>
      </c>
      <c r="E153" s="4"/>
      <c r="F153" s="4">
        <v>142</v>
      </c>
      <c r="G153" s="4"/>
      <c r="H153" s="4"/>
      <c r="I153" s="4"/>
      <c r="J153" s="2">
        <f t="shared" si="35"/>
        <v>3</v>
      </c>
      <c r="K153" s="2">
        <f t="shared" si="36"/>
        <v>489</v>
      </c>
      <c r="L153" s="5">
        <f t="shared" si="37"/>
        <v>163</v>
      </c>
    </row>
    <row r="154" spans="3:12" ht="12.75"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2:12" ht="12.75">
      <c r="B155" t="s">
        <v>7</v>
      </c>
      <c r="C155" s="7">
        <f aca="true" t="shared" si="38" ref="C155:J155">SUM(C144:C154)</f>
        <v>850</v>
      </c>
      <c r="D155" s="7">
        <f t="shared" si="38"/>
        <v>916</v>
      </c>
      <c r="E155" s="7">
        <f t="shared" si="38"/>
        <v>949</v>
      </c>
      <c r="F155" s="7">
        <f t="shared" si="38"/>
        <v>824</v>
      </c>
      <c r="G155" s="7">
        <f t="shared" si="38"/>
        <v>866</v>
      </c>
      <c r="H155" s="7">
        <f t="shared" si="38"/>
        <v>890</v>
      </c>
      <c r="I155" s="7">
        <f t="shared" si="38"/>
        <v>0</v>
      </c>
      <c r="J155" s="7">
        <f t="shared" si="38"/>
        <v>30</v>
      </c>
      <c r="K155" s="7">
        <f>SUM(C155:I155)</f>
        <v>5295</v>
      </c>
      <c r="L155" s="5">
        <f>AVERAGE(C155:I155)/5</f>
        <v>151.28571428571428</v>
      </c>
    </row>
    <row r="156" spans="2:12" ht="12.75">
      <c r="B156" t="s">
        <v>29</v>
      </c>
      <c r="C156" s="8">
        <v>894</v>
      </c>
      <c r="D156" s="8">
        <v>982</v>
      </c>
      <c r="E156" s="8">
        <v>973</v>
      </c>
      <c r="F156" s="8">
        <v>966</v>
      </c>
      <c r="G156" s="8">
        <v>836</v>
      </c>
      <c r="H156" s="8">
        <v>934</v>
      </c>
      <c r="I156" s="8">
        <v>0</v>
      </c>
      <c r="J156" s="7"/>
      <c r="K156" s="8">
        <f>SUM(C156:I156)</f>
        <v>5585</v>
      </c>
      <c r="L156" s="5">
        <f>AVERAGE(C156:I156)/5</f>
        <v>159.57142857142858</v>
      </c>
    </row>
    <row r="157" spans="3:12" ht="12.75">
      <c r="C157" s="2">
        <f aca="true" t="shared" si="39" ref="C157:I157">IF(C155&gt;C156,2,0)</f>
        <v>0</v>
      </c>
      <c r="D157" s="2">
        <f t="shared" si="39"/>
        <v>0</v>
      </c>
      <c r="E157" s="2">
        <f t="shared" si="39"/>
        <v>0</v>
      </c>
      <c r="F157" s="2">
        <f t="shared" si="39"/>
        <v>0</v>
      </c>
      <c r="G157" s="2">
        <f t="shared" si="39"/>
        <v>2</v>
      </c>
      <c r="H157" s="2">
        <f t="shared" si="39"/>
        <v>0</v>
      </c>
      <c r="I157" s="2">
        <f t="shared" si="39"/>
        <v>0</v>
      </c>
      <c r="J157" s="7">
        <f>SUM(C157:I157)</f>
        <v>2</v>
      </c>
      <c r="K157" s="7"/>
      <c r="L157" s="5"/>
    </row>
    <row r="158" spans="1:12" ht="12.75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</row>
  </sheetData>
  <mergeCells count="57">
    <mergeCell ref="A1:L1"/>
    <mergeCell ref="A2:L2"/>
    <mergeCell ref="A3:A4"/>
    <mergeCell ref="B3:B4"/>
    <mergeCell ref="C3:I3"/>
    <mergeCell ref="J3:L3"/>
    <mergeCell ref="A5:L5"/>
    <mergeCell ref="A23:L23"/>
    <mergeCell ref="A24:L24"/>
    <mergeCell ref="A25:A26"/>
    <mergeCell ref="B25:B26"/>
    <mergeCell ref="C25:I25"/>
    <mergeCell ref="J25:L25"/>
    <mergeCell ref="A27:L27"/>
    <mergeCell ref="A43:L43"/>
    <mergeCell ref="A44:L44"/>
    <mergeCell ref="A45:A46"/>
    <mergeCell ref="B45:B46"/>
    <mergeCell ref="C45:I45"/>
    <mergeCell ref="J45:L45"/>
    <mergeCell ref="A47:L47"/>
    <mergeCell ref="A63:L63"/>
    <mergeCell ref="A64:L64"/>
    <mergeCell ref="A65:A66"/>
    <mergeCell ref="B65:B66"/>
    <mergeCell ref="C65:I65"/>
    <mergeCell ref="J65:L65"/>
    <mergeCell ref="A67:L67"/>
    <mergeCell ref="A82:L82"/>
    <mergeCell ref="A83:L83"/>
    <mergeCell ref="A84:A85"/>
    <mergeCell ref="B84:B85"/>
    <mergeCell ref="C84:I84"/>
    <mergeCell ref="J84:L84"/>
    <mergeCell ref="A86:L86"/>
    <mergeCell ref="A101:L101"/>
    <mergeCell ref="A102:L102"/>
    <mergeCell ref="A103:A104"/>
    <mergeCell ref="B103:B104"/>
    <mergeCell ref="C103:I103"/>
    <mergeCell ref="J103:L103"/>
    <mergeCell ref="A105:L105"/>
    <mergeCell ref="A120:L120"/>
    <mergeCell ref="A121:L121"/>
    <mergeCell ref="A122:A123"/>
    <mergeCell ref="B122:B123"/>
    <mergeCell ref="C122:I122"/>
    <mergeCell ref="J122:L122"/>
    <mergeCell ref="A143:L143"/>
    <mergeCell ref="A158:L158"/>
    <mergeCell ref="A124:L124"/>
    <mergeCell ref="A139:L139"/>
    <mergeCell ref="A140:L140"/>
    <mergeCell ref="A141:A142"/>
    <mergeCell ref="B141:B142"/>
    <mergeCell ref="C141:I141"/>
    <mergeCell ref="J141:L14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58"/>
  <sheetViews>
    <sheetView workbookViewId="0" topLeftCell="A1">
      <selection activeCell="K20" activeCellId="7" sqref="K156 K137 K118 K99 K80 K60 K40 K20"/>
    </sheetView>
  </sheetViews>
  <sheetFormatPr defaultColWidth="9.140625" defaultRowHeight="12.75"/>
  <cols>
    <col min="2" max="2" width="18.7109375" style="0" bestFit="1" customWidth="1"/>
    <col min="3" max="3" width="10.7109375" style="0" bestFit="1" customWidth="1"/>
    <col min="14" max="14" width="12.421875" style="0" bestFit="1" customWidth="1"/>
    <col min="15" max="15" width="10.7109375" style="0" bestFit="1" customWidth="1"/>
  </cols>
  <sheetData>
    <row r="1" spans="1:12" ht="12.7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2.75">
      <c r="A2" s="31" t="s">
        <v>21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3"/>
    </row>
    <row r="3" spans="1:15" ht="12.75">
      <c r="A3" s="29" t="s">
        <v>0</v>
      </c>
      <c r="B3" s="29" t="s">
        <v>1</v>
      </c>
      <c r="C3" s="30" t="s">
        <v>6</v>
      </c>
      <c r="D3" s="30"/>
      <c r="E3" s="30"/>
      <c r="F3" s="30"/>
      <c r="G3" s="30"/>
      <c r="H3" s="30"/>
      <c r="I3" s="30"/>
      <c r="J3" s="30" t="s">
        <v>2</v>
      </c>
      <c r="K3" s="30"/>
      <c r="L3" s="30"/>
      <c r="O3" s="3"/>
    </row>
    <row r="4" spans="1:12" ht="12.75">
      <c r="A4" s="29"/>
      <c r="B4" s="29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>
        <v>6</v>
      </c>
      <c r="I4" s="1">
        <v>7</v>
      </c>
      <c r="J4" s="1" t="s">
        <v>3</v>
      </c>
      <c r="K4" s="1" t="s">
        <v>4</v>
      </c>
      <c r="L4" s="1" t="s">
        <v>5</v>
      </c>
    </row>
    <row r="5" spans="1:12" ht="12.75">
      <c r="A5" s="28" t="s">
        <v>38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</row>
    <row r="6" spans="1:12" ht="12.75">
      <c r="A6" s="2">
        <v>14303</v>
      </c>
      <c r="B6" t="s">
        <v>112</v>
      </c>
      <c r="C6" s="4"/>
      <c r="D6" s="4"/>
      <c r="E6" s="4">
        <v>166</v>
      </c>
      <c r="F6" s="4"/>
      <c r="G6" s="4"/>
      <c r="H6" s="4"/>
      <c r="I6" s="4">
        <v>184</v>
      </c>
      <c r="J6" s="2">
        <f aca="true" t="shared" si="0" ref="J6:J14">COUNTIF(C6:I6,"&gt;0")</f>
        <v>2</v>
      </c>
      <c r="K6" s="2">
        <f aca="true" t="shared" si="1" ref="K6:K14">SUM(C6:I6)</f>
        <v>350</v>
      </c>
      <c r="L6" s="5">
        <f>AVERAGE(C6:I6)</f>
        <v>175</v>
      </c>
    </row>
    <row r="7" spans="1:12" ht="12.75">
      <c r="A7" s="2">
        <v>751081</v>
      </c>
      <c r="B7" t="s">
        <v>37</v>
      </c>
      <c r="C7" s="4">
        <v>170</v>
      </c>
      <c r="D7" s="4">
        <v>154</v>
      </c>
      <c r="E7" s="4"/>
      <c r="F7" s="4"/>
      <c r="G7" s="4"/>
      <c r="H7" s="4">
        <v>134</v>
      </c>
      <c r="I7" s="4"/>
      <c r="J7" s="2">
        <f t="shared" si="0"/>
        <v>3</v>
      </c>
      <c r="K7" s="2">
        <f t="shared" si="1"/>
        <v>458</v>
      </c>
      <c r="L7" s="5">
        <f>AVERAGE(C7:I7)</f>
        <v>152.66666666666666</v>
      </c>
    </row>
    <row r="8" spans="1:12" ht="12.75">
      <c r="A8" s="2">
        <v>868221</v>
      </c>
      <c r="B8" s="6" t="s">
        <v>113</v>
      </c>
      <c r="C8" s="4">
        <v>225</v>
      </c>
      <c r="D8" s="4">
        <v>178</v>
      </c>
      <c r="E8" s="4">
        <v>214</v>
      </c>
      <c r="F8" s="4">
        <v>181</v>
      </c>
      <c r="G8" s="4">
        <v>201</v>
      </c>
      <c r="H8" s="4">
        <v>191</v>
      </c>
      <c r="I8" s="4">
        <v>160</v>
      </c>
      <c r="J8" s="2">
        <f t="shared" si="0"/>
        <v>7</v>
      </c>
      <c r="K8" s="2">
        <f t="shared" si="1"/>
        <v>1350</v>
      </c>
      <c r="L8" s="5">
        <f>AVERAGE(C8:I8)</f>
        <v>192.85714285714286</v>
      </c>
    </row>
    <row r="9" spans="1:12" ht="12.75">
      <c r="A9" s="2">
        <v>547395</v>
      </c>
      <c r="B9" s="6" t="s">
        <v>114</v>
      </c>
      <c r="C9" s="4">
        <v>159</v>
      </c>
      <c r="D9" s="4"/>
      <c r="E9" s="4"/>
      <c r="F9" s="4">
        <v>181</v>
      </c>
      <c r="G9" s="4">
        <v>211</v>
      </c>
      <c r="H9" s="4">
        <v>220</v>
      </c>
      <c r="I9" s="4">
        <v>185</v>
      </c>
      <c r="J9" s="2">
        <f t="shared" si="0"/>
        <v>5</v>
      </c>
      <c r="K9" s="2">
        <f t="shared" si="1"/>
        <v>956</v>
      </c>
      <c r="L9" s="5">
        <f>AVERAGE(C9:I9)</f>
        <v>191.2</v>
      </c>
    </row>
    <row r="10" spans="1:12" ht="12.75">
      <c r="A10" s="2">
        <v>539988</v>
      </c>
      <c r="B10" s="6" t="s">
        <v>115</v>
      </c>
      <c r="C10" s="4"/>
      <c r="D10" s="4"/>
      <c r="E10" s="4"/>
      <c r="F10" s="4"/>
      <c r="G10" s="4"/>
      <c r="H10" s="4"/>
      <c r="I10" s="4"/>
      <c r="J10" s="2">
        <f t="shared" si="0"/>
        <v>0</v>
      </c>
      <c r="K10" s="2">
        <f t="shared" si="1"/>
        <v>0</v>
      </c>
      <c r="L10" s="5">
        <v>0</v>
      </c>
    </row>
    <row r="11" spans="1:12" ht="12.75">
      <c r="A11" s="2">
        <v>1089102</v>
      </c>
      <c r="B11" s="6" t="s">
        <v>116</v>
      </c>
      <c r="C11" s="4">
        <v>177</v>
      </c>
      <c r="D11">
        <v>174</v>
      </c>
      <c r="E11">
        <v>185</v>
      </c>
      <c r="F11">
        <v>212</v>
      </c>
      <c r="G11">
        <v>169</v>
      </c>
      <c r="H11" s="4">
        <v>230</v>
      </c>
      <c r="I11" s="4">
        <v>197</v>
      </c>
      <c r="J11" s="2">
        <f t="shared" si="0"/>
        <v>7</v>
      </c>
      <c r="K11" s="2">
        <f t="shared" si="1"/>
        <v>1344</v>
      </c>
      <c r="L11" s="5">
        <v>0</v>
      </c>
    </row>
    <row r="12" spans="1:12" ht="12.75">
      <c r="A12" s="2">
        <v>925292</v>
      </c>
      <c r="B12" s="6" t="s">
        <v>117</v>
      </c>
      <c r="C12" s="4">
        <v>204</v>
      </c>
      <c r="D12" s="4">
        <v>197</v>
      </c>
      <c r="E12" s="4">
        <v>203</v>
      </c>
      <c r="F12" s="4">
        <v>202</v>
      </c>
      <c r="G12" s="4">
        <v>161</v>
      </c>
      <c r="H12" s="4">
        <v>214</v>
      </c>
      <c r="I12" s="4">
        <v>192</v>
      </c>
      <c r="J12" s="2">
        <f t="shared" si="0"/>
        <v>7</v>
      </c>
      <c r="K12" s="2">
        <f t="shared" si="1"/>
        <v>1373</v>
      </c>
      <c r="L12" s="5">
        <v>0</v>
      </c>
    </row>
    <row r="13" spans="1:12" ht="12.75">
      <c r="A13" s="2">
        <v>548022</v>
      </c>
      <c r="B13" s="6" t="s">
        <v>118</v>
      </c>
      <c r="C13" s="4"/>
      <c r="D13" s="4"/>
      <c r="E13" s="4"/>
      <c r="F13" s="4"/>
      <c r="G13" s="4"/>
      <c r="H13" s="4"/>
      <c r="I13" s="4"/>
      <c r="J13" s="2">
        <f t="shared" si="0"/>
        <v>0</v>
      </c>
      <c r="K13" s="2">
        <f t="shared" si="1"/>
        <v>0</v>
      </c>
      <c r="L13" s="5">
        <v>0</v>
      </c>
    </row>
    <row r="14" spans="1:12" ht="12.75">
      <c r="A14" s="2">
        <v>756504</v>
      </c>
      <c r="B14" s="6" t="s">
        <v>119</v>
      </c>
      <c r="C14" s="4"/>
      <c r="D14" s="4">
        <v>231</v>
      </c>
      <c r="E14" s="4">
        <v>191</v>
      </c>
      <c r="F14" s="4">
        <v>173</v>
      </c>
      <c r="G14" s="4">
        <v>151</v>
      </c>
      <c r="H14" s="4"/>
      <c r="I14" s="4"/>
      <c r="J14" s="2">
        <f t="shared" si="0"/>
        <v>4</v>
      </c>
      <c r="K14" s="2">
        <f t="shared" si="1"/>
        <v>746</v>
      </c>
      <c r="L14" s="5">
        <v>0</v>
      </c>
    </row>
    <row r="15" spans="1:12" ht="12.75">
      <c r="A15" s="2"/>
      <c r="C15" s="4"/>
      <c r="D15" s="4"/>
      <c r="E15" s="4"/>
      <c r="F15" s="4"/>
      <c r="G15" s="4"/>
      <c r="H15" s="4"/>
      <c r="I15" s="4"/>
      <c r="J15" s="2"/>
      <c r="K15" s="2"/>
      <c r="L15" s="5"/>
    </row>
    <row r="16" spans="3:12" ht="12.75"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2:12" ht="12.75">
      <c r="B17" t="s">
        <v>7</v>
      </c>
      <c r="C17" s="7">
        <f aca="true" t="shared" si="2" ref="C17:J17">SUM(C6:C16)</f>
        <v>935</v>
      </c>
      <c r="D17" s="7">
        <f t="shared" si="2"/>
        <v>934</v>
      </c>
      <c r="E17" s="7">
        <f t="shared" si="2"/>
        <v>959</v>
      </c>
      <c r="F17" s="7">
        <f t="shared" si="2"/>
        <v>949</v>
      </c>
      <c r="G17" s="7">
        <f t="shared" si="2"/>
        <v>893</v>
      </c>
      <c r="H17" s="7">
        <f t="shared" si="2"/>
        <v>989</v>
      </c>
      <c r="I17" s="7">
        <f t="shared" si="2"/>
        <v>918</v>
      </c>
      <c r="J17" s="7">
        <f t="shared" si="2"/>
        <v>35</v>
      </c>
      <c r="K17" s="7">
        <f>SUM(C17:I17)</f>
        <v>6577</v>
      </c>
      <c r="L17" s="5">
        <f>AVERAGE(C17:I17)/5</f>
        <v>187.9142857142857</v>
      </c>
    </row>
    <row r="18" spans="2:12" ht="12.75" hidden="1">
      <c r="B18" t="s">
        <v>8</v>
      </c>
      <c r="C18" s="4"/>
      <c r="D18" s="4"/>
      <c r="E18" s="4"/>
      <c r="F18" s="4"/>
      <c r="G18" s="4"/>
      <c r="H18" s="4"/>
      <c r="I18" s="4"/>
      <c r="J18" s="2"/>
      <c r="K18" s="8">
        <f>SUM(C18:I18)</f>
        <v>0</v>
      </c>
      <c r="L18" s="5" t="e">
        <f>AVERAGE(C18:I18)/5</f>
        <v>#DIV/0!</v>
      </c>
    </row>
    <row r="19" spans="2:12" ht="13.5" customHeight="1" hidden="1">
      <c r="B19" t="s">
        <v>9</v>
      </c>
      <c r="C19" s="2">
        <v>0</v>
      </c>
      <c r="D19" s="2">
        <v>0</v>
      </c>
      <c r="E19" s="2">
        <v>0</v>
      </c>
      <c r="F19" s="2">
        <v>2</v>
      </c>
      <c r="G19" s="2">
        <v>2</v>
      </c>
      <c r="H19" s="2">
        <v>0</v>
      </c>
      <c r="I19" s="2">
        <v>0</v>
      </c>
      <c r="J19" s="2"/>
      <c r="K19" s="8">
        <f>SUM(C19:I19)</f>
        <v>4</v>
      </c>
      <c r="L19" s="2"/>
    </row>
    <row r="20" spans="2:12" ht="13.5" customHeight="1">
      <c r="B20" t="s">
        <v>29</v>
      </c>
      <c r="C20" s="2">
        <v>965</v>
      </c>
      <c r="D20" s="2">
        <v>892</v>
      </c>
      <c r="E20" s="2">
        <v>1050</v>
      </c>
      <c r="F20" s="2">
        <v>1028</v>
      </c>
      <c r="G20" s="2">
        <v>918</v>
      </c>
      <c r="H20" s="2">
        <v>967</v>
      </c>
      <c r="I20" s="2">
        <v>1030</v>
      </c>
      <c r="J20" s="2"/>
      <c r="K20" s="8">
        <f>SUM(C20:I20)</f>
        <v>6850</v>
      </c>
      <c r="L20" s="5">
        <f>AVERAGE(C20:I20)/5</f>
        <v>195.71428571428572</v>
      </c>
    </row>
    <row r="21" spans="3:12" ht="13.5" customHeight="1">
      <c r="C21" s="2">
        <f aca="true" t="shared" si="3" ref="C21:I21">IF(C17&gt;C20,2,0)</f>
        <v>0</v>
      </c>
      <c r="D21" s="2">
        <f t="shared" si="3"/>
        <v>2</v>
      </c>
      <c r="E21" s="2">
        <f t="shared" si="3"/>
        <v>0</v>
      </c>
      <c r="F21" s="2">
        <f t="shared" si="3"/>
        <v>0</v>
      </c>
      <c r="G21" s="2">
        <f t="shared" si="3"/>
        <v>0</v>
      </c>
      <c r="H21" s="2">
        <f t="shared" si="3"/>
        <v>2</v>
      </c>
      <c r="I21" s="2">
        <f t="shared" si="3"/>
        <v>0</v>
      </c>
      <c r="J21" s="7">
        <f>SUM(C21:I21)</f>
        <v>4</v>
      </c>
      <c r="K21" s="8"/>
      <c r="L21" s="2"/>
    </row>
    <row r="22" spans="3:12" ht="13.5" customHeight="1">
      <c r="C22" s="2" t="s">
        <v>35</v>
      </c>
      <c r="D22" s="2" t="s">
        <v>94</v>
      </c>
      <c r="E22" s="2" t="s">
        <v>34</v>
      </c>
      <c r="F22" s="2" t="s">
        <v>93</v>
      </c>
      <c r="G22" s="2" t="s">
        <v>33</v>
      </c>
      <c r="H22" s="2" t="s">
        <v>31</v>
      </c>
      <c r="I22" s="2" t="s">
        <v>95</v>
      </c>
      <c r="J22" s="7"/>
      <c r="K22" s="8"/>
      <c r="L22" s="2"/>
    </row>
    <row r="23" spans="1:12" ht="12.7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</row>
    <row r="24" spans="1:12" ht="12.75">
      <c r="A24" s="31" t="s">
        <v>22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3"/>
    </row>
    <row r="25" spans="1:12" ht="12.75">
      <c r="A25" s="29" t="s">
        <v>0</v>
      </c>
      <c r="B25" s="29" t="s">
        <v>1</v>
      </c>
      <c r="C25" s="30" t="s">
        <v>6</v>
      </c>
      <c r="D25" s="30"/>
      <c r="E25" s="30"/>
      <c r="F25" s="30"/>
      <c r="G25" s="30"/>
      <c r="H25" s="30"/>
      <c r="I25" s="30"/>
      <c r="J25" s="30" t="s">
        <v>2</v>
      </c>
      <c r="K25" s="30"/>
      <c r="L25" s="30"/>
    </row>
    <row r="26" spans="1:12" ht="12.75">
      <c r="A26" s="29"/>
      <c r="B26" s="29"/>
      <c r="C26" s="1">
        <v>1</v>
      </c>
      <c r="D26" s="1">
        <v>2</v>
      </c>
      <c r="E26" s="1">
        <v>3</v>
      </c>
      <c r="F26" s="1">
        <v>4</v>
      </c>
      <c r="G26" s="1">
        <v>5</v>
      </c>
      <c r="H26" s="1">
        <v>6</v>
      </c>
      <c r="I26" s="1">
        <v>7</v>
      </c>
      <c r="J26" s="1" t="s">
        <v>3</v>
      </c>
      <c r="K26" s="1" t="s">
        <v>4</v>
      </c>
      <c r="L26" s="1" t="s">
        <v>5</v>
      </c>
    </row>
    <row r="27" spans="1:12" ht="12.75">
      <c r="A27" s="28" t="s">
        <v>38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</row>
    <row r="28" spans="1:12" ht="12.75">
      <c r="A28" s="2">
        <v>14303</v>
      </c>
      <c r="B28" t="s">
        <v>112</v>
      </c>
      <c r="C28" s="4"/>
      <c r="D28" s="4"/>
      <c r="E28" s="4"/>
      <c r="F28" s="4"/>
      <c r="G28" s="4"/>
      <c r="H28" s="4"/>
      <c r="I28" s="4"/>
      <c r="J28" s="2">
        <f aca="true" t="shared" si="4" ref="J28:J36">COUNTIF(C28:I28,"&gt;0")</f>
        <v>0</v>
      </c>
      <c r="K28" s="2">
        <f aca="true" t="shared" si="5" ref="K28:K36">SUM(C28:I28)</f>
        <v>0</v>
      </c>
      <c r="L28" s="5">
        <v>0</v>
      </c>
    </row>
    <row r="29" spans="1:12" ht="12.75">
      <c r="A29" s="2">
        <v>751081</v>
      </c>
      <c r="B29" t="s">
        <v>37</v>
      </c>
      <c r="C29" s="4">
        <v>210</v>
      </c>
      <c r="D29" s="4">
        <v>162</v>
      </c>
      <c r="E29" s="4">
        <v>170</v>
      </c>
      <c r="F29" s="4"/>
      <c r="G29" s="4">
        <v>137</v>
      </c>
      <c r="H29" s="4"/>
      <c r="I29" s="4">
        <v>171</v>
      </c>
      <c r="J29" s="2">
        <f t="shared" si="4"/>
        <v>5</v>
      </c>
      <c r="K29" s="2">
        <f t="shared" si="5"/>
        <v>850</v>
      </c>
      <c r="L29" s="5">
        <f aca="true" t="shared" si="6" ref="L29:L36">AVERAGE(C29:I29)</f>
        <v>170</v>
      </c>
    </row>
    <row r="30" spans="1:12" ht="12.75">
      <c r="A30" s="2">
        <v>868221</v>
      </c>
      <c r="B30" s="6" t="s">
        <v>113</v>
      </c>
      <c r="C30" s="4">
        <v>180</v>
      </c>
      <c r="D30" s="4">
        <v>171</v>
      </c>
      <c r="E30" s="4">
        <v>169</v>
      </c>
      <c r="F30" s="4"/>
      <c r="G30" s="4"/>
      <c r="H30" s="4">
        <v>177</v>
      </c>
      <c r="I30" s="4">
        <v>173</v>
      </c>
      <c r="J30" s="2">
        <f t="shared" si="4"/>
        <v>5</v>
      </c>
      <c r="K30" s="2">
        <f t="shared" si="5"/>
        <v>870</v>
      </c>
      <c r="L30" s="5">
        <f t="shared" si="6"/>
        <v>174</v>
      </c>
    </row>
    <row r="31" spans="1:12" ht="12.75">
      <c r="A31" s="2">
        <v>547395</v>
      </c>
      <c r="B31" s="6" t="s">
        <v>114</v>
      </c>
      <c r="C31" s="4">
        <v>184</v>
      </c>
      <c r="D31" s="4">
        <v>188</v>
      </c>
      <c r="E31" s="4">
        <v>170</v>
      </c>
      <c r="F31" s="4">
        <v>143</v>
      </c>
      <c r="G31" s="4"/>
      <c r="H31" s="4">
        <v>172</v>
      </c>
      <c r="I31" s="4">
        <v>196</v>
      </c>
      <c r="J31" s="2">
        <f t="shared" si="4"/>
        <v>6</v>
      </c>
      <c r="K31" s="2">
        <f t="shared" si="5"/>
        <v>1053</v>
      </c>
      <c r="L31" s="5">
        <f t="shared" si="6"/>
        <v>175.5</v>
      </c>
    </row>
    <row r="32" spans="1:12" ht="12.75">
      <c r="A32" s="2">
        <v>539988</v>
      </c>
      <c r="B32" s="6" t="s">
        <v>115</v>
      </c>
      <c r="C32" s="4">
        <v>164</v>
      </c>
      <c r="D32" s="4">
        <v>195</v>
      </c>
      <c r="E32" s="4">
        <v>208</v>
      </c>
      <c r="F32" s="4">
        <v>192</v>
      </c>
      <c r="G32" s="4">
        <v>158</v>
      </c>
      <c r="H32" s="4"/>
      <c r="I32" s="4"/>
      <c r="J32" s="2">
        <f t="shared" si="4"/>
        <v>5</v>
      </c>
      <c r="K32" s="2">
        <f t="shared" si="5"/>
        <v>917</v>
      </c>
      <c r="L32" s="5">
        <f t="shared" si="6"/>
        <v>183.4</v>
      </c>
    </row>
    <row r="33" spans="1:12" ht="12.75">
      <c r="A33" s="2">
        <v>1089102</v>
      </c>
      <c r="B33" s="6" t="s">
        <v>116</v>
      </c>
      <c r="C33" s="4"/>
      <c r="D33" s="4"/>
      <c r="E33" s="4"/>
      <c r="F33" s="4">
        <v>160</v>
      </c>
      <c r="G33" s="4">
        <v>162</v>
      </c>
      <c r="H33" s="4">
        <v>145</v>
      </c>
      <c r="I33" s="4"/>
      <c r="J33" s="2">
        <f t="shared" si="4"/>
        <v>3</v>
      </c>
      <c r="K33" s="2">
        <f t="shared" si="5"/>
        <v>467</v>
      </c>
      <c r="L33" s="5">
        <f t="shared" si="6"/>
        <v>155.66666666666666</v>
      </c>
    </row>
    <row r="34" spans="1:12" ht="12.75">
      <c r="A34" s="2">
        <v>925292</v>
      </c>
      <c r="B34" s="6" t="s">
        <v>117</v>
      </c>
      <c r="C34" s="4">
        <v>211</v>
      </c>
      <c r="D34" s="4">
        <v>180</v>
      </c>
      <c r="E34" s="4">
        <v>179</v>
      </c>
      <c r="F34" s="4">
        <v>199</v>
      </c>
      <c r="G34" s="4">
        <v>279</v>
      </c>
      <c r="H34" s="4">
        <v>178</v>
      </c>
      <c r="I34" s="4">
        <v>204</v>
      </c>
      <c r="J34" s="2">
        <f t="shared" si="4"/>
        <v>7</v>
      </c>
      <c r="K34" s="2">
        <f t="shared" si="5"/>
        <v>1430</v>
      </c>
      <c r="L34" s="5">
        <f t="shared" si="6"/>
        <v>204.28571428571428</v>
      </c>
    </row>
    <row r="35" spans="1:12" ht="12.75">
      <c r="A35" s="2">
        <v>548022</v>
      </c>
      <c r="B35" s="6" t="s">
        <v>118</v>
      </c>
      <c r="C35" s="4"/>
      <c r="D35" s="4"/>
      <c r="E35" s="4"/>
      <c r="F35" s="4"/>
      <c r="G35" s="4"/>
      <c r="H35" s="4"/>
      <c r="I35" s="4"/>
      <c r="J35" s="2">
        <f t="shared" si="4"/>
        <v>0</v>
      </c>
      <c r="K35" s="2">
        <f t="shared" si="5"/>
        <v>0</v>
      </c>
      <c r="L35" s="5">
        <v>0</v>
      </c>
    </row>
    <row r="36" spans="1:12" ht="12.75">
      <c r="A36" s="2">
        <v>756504</v>
      </c>
      <c r="B36" s="6" t="s">
        <v>119</v>
      </c>
      <c r="C36" s="4"/>
      <c r="D36" s="4"/>
      <c r="E36" s="4"/>
      <c r="F36" s="4">
        <v>188</v>
      </c>
      <c r="G36" s="4">
        <v>192</v>
      </c>
      <c r="H36" s="4">
        <v>150</v>
      </c>
      <c r="I36" s="4">
        <v>157</v>
      </c>
      <c r="J36" s="2">
        <f t="shared" si="4"/>
        <v>4</v>
      </c>
      <c r="K36" s="2">
        <f t="shared" si="5"/>
        <v>687</v>
      </c>
      <c r="L36" s="5">
        <f t="shared" si="6"/>
        <v>171.75</v>
      </c>
    </row>
    <row r="37" spans="1:12" ht="12.75">
      <c r="A37" s="2"/>
      <c r="C37" s="4"/>
      <c r="D37" s="4"/>
      <c r="E37" s="4"/>
      <c r="F37" s="4"/>
      <c r="G37" s="4"/>
      <c r="H37" s="4"/>
      <c r="I37" s="4"/>
      <c r="J37" s="2"/>
      <c r="K37" s="2"/>
      <c r="L37" s="5"/>
    </row>
    <row r="38" spans="3:12" ht="12.75"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2:12" ht="12.75">
      <c r="B39" t="s">
        <v>7</v>
      </c>
      <c r="C39" s="7">
        <f aca="true" t="shared" si="7" ref="C39:J39">SUM(C28:C38)</f>
        <v>949</v>
      </c>
      <c r="D39" s="7">
        <f t="shared" si="7"/>
        <v>896</v>
      </c>
      <c r="E39" s="7">
        <f t="shared" si="7"/>
        <v>896</v>
      </c>
      <c r="F39" s="7">
        <f t="shared" si="7"/>
        <v>882</v>
      </c>
      <c r="G39" s="7">
        <f t="shared" si="7"/>
        <v>928</v>
      </c>
      <c r="H39" s="7">
        <f t="shared" si="7"/>
        <v>822</v>
      </c>
      <c r="I39" s="7">
        <f t="shared" si="7"/>
        <v>901</v>
      </c>
      <c r="J39" s="7">
        <f t="shared" si="7"/>
        <v>35</v>
      </c>
      <c r="K39" s="7">
        <f>SUM(C39:I39)</f>
        <v>6274</v>
      </c>
      <c r="L39" s="5">
        <f>AVERAGE(C39:I39)/5</f>
        <v>179.25714285714287</v>
      </c>
    </row>
    <row r="40" spans="2:12" ht="12.75">
      <c r="B40" t="s">
        <v>29</v>
      </c>
      <c r="C40" s="8">
        <v>1004</v>
      </c>
      <c r="D40" s="8">
        <v>963</v>
      </c>
      <c r="E40" s="8">
        <v>961</v>
      </c>
      <c r="F40" s="8">
        <v>1106</v>
      </c>
      <c r="G40" s="8">
        <v>867</v>
      </c>
      <c r="H40" s="8">
        <v>798</v>
      </c>
      <c r="I40" s="8">
        <v>992</v>
      </c>
      <c r="J40" s="7"/>
      <c r="K40" s="8">
        <f>SUM(C40:I40)</f>
        <v>6691</v>
      </c>
      <c r="L40" s="5">
        <f>AVERAGE(C40:I40)/5</f>
        <v>191.17142857142858</v>
      </c>
    </row>
    <row r="41" spans="3:12" ht="12.75">
      <c r="C41" s="2">
        <f aca="true" t="shared" si="8" ref="C41:I41">IF(C39&gt;C40,2,0)</f>
        <v>0</v>
      </c>
      <c r="D41" s="2">
        <f t="shared" si="8"/>
        <v>0</v>
      </c>
      <c r="E41" s="2">
        <f t="shared" si="8"/>
        <v>0</v>
      </c>
      <c r="F41" s="2">
        <f t="shared" si="8"/>
        <v>0</v>
      </c>
      <c r="G41" s="2">
        <f t="shared" si="8"/>
        <v>2</v>
      </c>
      <c r="H41" s="2">
        <f t="shared" si="8"/>
        <v>2</v>
      </c>
      <c r="I41" s="2">
        <f t="shared" si="8"/>
        <v>0</v>
      </c>
      <c r="J41" s="7">
        <f>SUM(C41:I41)</f>
        <v>4</v>
      </c>
      <c r="K41" s="7"/>
      <c r="L41" s="5"/>
    </row>
    <row r="42" spans="3:12" ht="12.75">
      <c r="C42" s="2" t="s">
        <v>94</v>
      </c>
      <c r="D42" s="2" t="s">
        <v>35</v>
      </c>
      <c r="E42" s="2" t="s">
        <v>93</v>
      </c>
      <c r="F42" s="2" t="s">
        <v>34</v>
      </c>
      <c r="G42" s="2" t="s">
        <v>33</v>
      </c>
      <c r="H42" s="2" t="s">
        <v>31</v>
      </c>
      <c r="I42" s="2" t="s">
        <v>95</v>
      </c>
      <c r="J42" s="7"/>
      <c r="K42" s="7"/>
      <c r="L42" s="5"/>
    </row>
    <row r="43" spans="1:12" ht="12.7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</row>
    <row r="44" spans="1:12" ht="12.75">
      <c r="A44" s="31" t="s">
        <v>23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3"/>
    </row>
    <row r="45" spans="1:12" ht="12.75">
      <c r="A45" s="29" t="s">
        <v>0</v>
      </c>
      <c r="B45" s="29" t="s">
        <v>1</v>
      </c>
      <c r="C45" s="30" t="s">
        <v>6</v>
      </c>
      <c r="D45" s="30"/>
      <c r="E45" s="30"/>
      <c r="F45" s="30"/>
      <c r="G45" s="30"/>
      <c r="H45" s="30"/>
      <c r="I45" s="30"/>
      <c r="J45" s="30" t="s">
        <v>2</v>
      </c>
      <c r="K45" s="30"/>
      <c r="L45" s="30"/>
    </row>
    <row r="46" spans="1:12" ht="12.75">
      <c r="A46" s="29"/>
      <c r="B46" s="29"/>
      <c r="C46" s="1">
        <v>1</v>
      </c>
      <c r="D46" s="1">
        <v>2</v>
      </c>
      <c r="E46" s="1">
        <v>3</v>
      </c>
      <c r="F46" s="1">
        <v>4</v>
      </c>
      <c r="G46" s="1">
        <v>5</v>
      </c>
      <c r="H46" s="1">
        <v>6</v>
      </c>
      <c r="I46" s="1">
        <v>7</v>
      </c>
      <c r="J46" s="1" t="s">
        <v>3</v>
      </c>
      <c r="K46" s="1" t="s">
        <v>4</v>
      </c>
      <c r="L46" s="1" t="s">
        <v>5</v>
      </c>
    </row>
    <row r="47" spans="1:12" ht="12.75">
      <c r="A47" s="28" t="s">
        <v>38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</row>
    <row r="48" spans="1:12" ht="12.75">
      <c r="A48" s="2">
        <v>14303</v>
      </c>
      <c r="B48" t="s">
        <v>112</v>
      </c>
      <c r="C48" s="4">
        <v>0</v>
      </c>
      <c r="D48" s="4"/>
      <c r="E48" s="4"/>
      <c r="F48" s="4">
        <v>152</v>
      </c>
      <c r="G48" s="4"/>
      <c r="H48" s="4"/>
      <c r="I48" s="4"/>
      <c r="J48" s="2">
        <f aca="true" t="shared" si="9" ref="J48:J57">COUNTIF(C48:I48,"&gt;0")</f>
        <v>1</v>
      </c>
      <c r="K48" s="2">
        <f aca="true" t="shared" si="10" ref="K48:K57">SUM(C48:I48)</f>
        <v>152</v>
      </c>
      <c r="L48" s="5">
        <f>AVERAGE(C48:I48)/1</f>
        <v>76</v>
      </c>
    </row>
    <row r="49" spans="1:12" ht="12.75">
      <c r="A49" s="2">
        <v>751081</v>
      </c>
      <c r="B49" t="s">
        <v>37</v>
      </c>
      <c r="C49" s="4">
        <v>180</v>
      </c>
      <c r="D49" s="4">
        <v>194</v>
      </c>
      <c r="E49" s="4">
        <v>146</v>
      </c>
      <c r="F49" s="4"/>
      <c r="G49" s="4"/>
      <c r="H49" s="4">
        <v>207</v>
      </c>
      <c r="I49" s="4">
        <v>189</v>
      </c>
      <c r="J49" s="2">
        <f t="shared" si="9"/>
        <v>5</v>
      </c>
      <c r="K49" s="2">
        <f t="shared" si="10"/>
        <v>916</v>
      </c>
      <c r="L49" s="5">
        <f aca="true" t="shared" si="11" ref="L49:L57">AVERAGE(C49:I49)</f>
        <v>183.2</v>
      </c>
    </row>
    <row r="50" spans="1:12" ht="12.75">
      <c r="A50" s="2">
        <v>868221</v>
      </c>
      <c r="B50" s="6" t="s">
        <v>113</v>
      </c>
      <c r="C50" s="4">
        <v>240</v>
      </c>
      <c r="D50" s="4">
        <v>223</v>
      </c>
      <c r="E50" s="4">
        <v>224</v>
      </c>
      <c r="F50" s="4">
        <v>218</v>
      </c>
      <c r="G50" s="4">
        <v>190</v>
      </c>
      <c r="H50" s="4">
        <v>180</v>
      </c>
      <c r="I50" s="4">
        <v>175</v>
      </c>
      <c r="J50" s="2">
        <f t="shared" si="9"/>
        <v>7</v>
      </c>
      <c r="K50" s="2">
        <f t="shared" si="10"/>
        <v>1450</v>
      </c>
      <c r="L50" s="5">
        <f t="shared" si="11"/>
        <v>207.14285714285714</v>
      </c>
    </row>
    <row r="51" spans="1:12" ht="12.75">
      <c r="A51" s="2">
        <v>547395</v>
      </c>
      <c r="B51" s="6" t="s">
        <v>114</v>
      </c>
      <c r="C51" s="4">
        <v>0</v>
      </c>
      <c r="D51" s="4"/>
      <c r="E51" s="4"/>
      <c r="F51" s="4"/>
      <c r="G51" s="4"/>
      <c r="H51" s="4"/>
      <c r="I51" s="4"/>
      <c r="J51" s="2">
        <f t="shared" si="9"/>
        <v>0</v>
      </c>
      <c r="K51" s="2">
        <f t="shared" si="10"/>
        <v>0</v>
      </c>
      <c r="L51" s="5">
        <f t="shared" si="11"/>
        <v>0</v>
      </c>
    </row>
    <row r="52" spans="1:12" ht="12.75">
      <c r="A52" s="2">
        <v>539988</v>
      </c>
      <c r="B52" s="6" t="s">
        <v>115</v>
      </c>
      <c r="C52" s="4">
        <v>179</v>
      </c>
      <c r="D52" s="4">
        <v>164</v>
      </c>
      <c r="E52" s="4">
        <v>193</v>
      </c>
      <c r="F52" s="4">
        <v>194</v>
      </c>
      <c r="G52" s="4">
        <v>167</v>
      </c>
      <c r="H52" s="4"/>
      <c r="I52" s="4"/>
      <c r="J52" s="2">
        <f t="shared" si="9"/>
        <v>5</v>
      </c>
      <c r="K52" s="2">
        <f t="shared" si="10"/>
        <v>897</v>
      </c>
      <c r="L52" s="5">
        <f t="shared" si="11"/>
        <v>179.4</v>
      </c>
    </row>
    <row r="53" spans="1:12" ht="12.75">
      <c r="A53" s="2">
        <v>1089102</v>
      </c>
      <c r="B53" s="6" t="s">
        <v>116</v>
      </c>
      <c r="C53" s="4">
        <v>161</v>
      </c>
      <c r="D53" s="4">
        <v>216</v>
      </c>
      <c r="E53" s="4">
        <v>193</v>
      </c>
      <c r="F53" s="4">
        <v>152</v>
      </c>
      <c r="G53" s="4">
        <v>233</v>
      </c>
      <c r="H53" s="4">
        <v>179</v>
      </c>
      <c r="I53" s="4">
        <v>177</v>
      </c>
      <c r="J53" s="2">
        <f t="shared" si="9"/>
        <v>7</v>
      </c>
      <c r="K53" s="2">
        <f t="shared" si="10"/>
        <v>1311</v>
      </c>
      <c r="L53" s="5">
        <f t="shared" si="11"/>
        <v>187.28571428571428</v>
      </c>
    </row>
    <row r="54" spans="1:12" ht="12.75">
      <c r="A54" s="2">
        <v>925292</v>
      </c>
      <c r="B54" s="6" t="s">
        <v>117</v>
      </c>
      <c r="C54" s="4">
        <v>0</v>
      </c>
      <c r="D54" s="4"/>
      <c r="E54" s="4"/>
      <c r="F54" s="4">
        <v>187</v>
      </c>
      <c r="G54" s="4">
        <v>197</v>
      </c>
      <c r="H54" s="4">
        <v>175</v>
      </c>
      <c r="I54" s="4">
        <v>177</v>
      </c>
      <c r="J54" s="2">
        <f t="shared" si="9"/>
        <v>4</v>
      </c>
      <c r="K54" s="2">
        <f t="shared" si="10"/>
        <v>736</v>
      </c>
      <c r="L54" s="5">
        <f t="shared" si="11"/>
        <v>147.2</v>
      </c>
    </row>
    <row r="55" spans="1:12" ht="12.75">
      <c r="A55" s="2">
        <v>548022</v>
      </c>
      <c r="B55" s="6" t="s">
        <v>118</v>
      </c>
      <c r="C55" s="4">
        <v>195</v>
      </c>
      <c r="D55" s="4">
        <v>162</v>
      </c>
      <c r="E55" s="4">
        <v>167</v>
      </c>
      <c r="F55" s="4"/>
      <c r="G55" s="4">
        <v>235</v>
      </c>
      <c r="H55" s="4">
        <v>188</v>
      </c>
      <c r="I55" s="4">
        <v>192</v>
      </c>
      <c r="J55" s="2">
        <f t="shared" si="9"/>
        <v>6</v>
      </c>
      <c r="K55" s="2">
        <f t="shared" si="10"/>
        <v>1139</v>
      </c>
      <c r="L55" s="5">
        <f t="shared" si="11"/>
        <v>189.83333333333334</v>
      </c>
    </row>
    <row r="56" spans="1:12" ht="12.75">
      <c r="A56" s="2">
        <v>756504</v>
      </c>
      <c r="B56" s="6" t="s">
        <v>119</v>
      </c>
      <c r="C56" s="4">
        <v>0</v>
      </c>
      <c r="D56" s="4"/>
      <c r="E56" s="4"/>
      <c r="F56" s="4"/>
      <c r="G56" s="4"/>
      <c r="H56" s="4"/>
      <c r="I56" s="4"/>
      <c r="J56" s="2">
        <f t="shared" si="9"/>
        <v>0</v>
      </c>
      <c r="K56" s="2">
        <f t="shared" si="10"/>
        <v>0</v>
      </c>
      <c r="L56" s="5">
        <f t="shared" si="11"/>
        <v>0</v>
      </c>
    </row>
    <row r="57" spans="1:12" ht="12.75">
      <c r="A57" s="2"/>
      <c r="C57" s="4">
        <v>0</v>
      </c>
      <c r="D57" s="4"/>
      <c r="E57" s="4"/>
      <c r="F57" s="4"/>
      <c r="G57" s="4"/>
      <c r="H57" s="4"/>
      <c r="I57" s="4"/>
      <c r="J57" s="2">
        <f t="shared" si="9"/>
        <v>0</v>
      </c>
      <c r="K57" s="2">
        <f t="shared" si="10"/>
        <v>0</v>
      </c>
      <c r="L57" s="5">
        <f t="shared" si="11"/>
        <v>0</v>
      </c>
    </row>
    <row r="58" spans="3:12" ht="12.75"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2:12" ht="12.75">
      <c r="B59" t="s">
        <v>7</v>
      </c>
      <c r="C59" s="7">
        <f aca="true" t="shared" si="12" ref="C59:J59">SUM(C48:C58)</f>
        <v>955</v>
      </c>
      <c r="D59" s="7">
        <f t="shared" si="12"/>
        <v>959</v>
      </c>
      <c r="E59" s="7">
        <f t="shared" si="12"/>
        <v>923</v>
      </c>
      <c r="F59" s="7">
        <f t="shared" si="12"/>
        <v>903</v>
      </c>
      <c r="G59" s="7">
        <f t="shared" si="12"/>
        <v>1022</v>
      </c>
      <c r="H59" s="7">
        <f t="shared" si="12"/>
        <v>929</v>
      </c>
      <c r="I59" s="7">
        <f t="shared" si="12"/>
        <v>910</v>
      </c>
      <c r="J59" s="7">
        <f t="shared" si="12"/>
        <v>35</v>
      </c>
      <c r="K59" s="7">
        <f>SUM(C59:I59)</f>
        <v>6601</v>
      </c>
      <c r="L59" s="5">
        <f>AVERAGE(C59:I59)/5</f>
        <v>188.6</v>
      </c>
    </row>
    <row r="60" spans="2:12" ht="12.75">
      <c r="B60" t="s">
        <v>29</v>
      </c>
      <c r="C60" s="8">
        <v>910</v>
      </c>
      <c r="D60" s="8">
        <v>958</v>
      </c>
      <c r="E60" s="8">
        <v>1068</v>
      </c>
      <c r="F60" s="8">
        <v>898</v>
      </c>
      <c r="G60" s="8">
        <v>869</v>
      </c>
      <c r="H60" s="8">
        <v>961</v>
      </c>
      <c r="I60" s="8">
        <v>878</v>
      </c>
      <c r="J60" s="7"/>
      <c r="K60" s="8">
        <f>SUM(C60:I60)</f>
        <v>6542</v>
      </c>
      <c r="L60" s="5">
        <f>AVERAGE(C60:I60)/5</f>
        <v>186.9142857142857</v>
      </c>
    </row>
    <row r="61" spans="3:12" ht="12.75">
      <c r="C61" s="2">
        <f aca="true" t="shared" si="13" ref="C61:I61">IF(C59&gt;C60,2,0)</f>
        <v>2</v>
      </c>
      <c r="D61" s="2">
        <f t="shared" si="13"/>
        <v>2</v>
      </c>
      <c r="E61" s="2">
        <f t="shared" si="13"/>
        <v>0</v>
      </c>
      <c r="F61" s="2">
        <f t="shared" si="13"/>
        <v>2</v>
      </c>
      <c r="G61" s="2">
        <f t="shared" si="13"/>
        <v>2</v>
      </c>
      <c r="H61" s="2">
        <f t="shared" si="13"/>
        <v>0</v>
      </c>
      <c r="I61" s="2">
        <f t="shared" si="13"/>
        <v>2</v>
      </c>
      <c r="J61" s="7">
        <f>SUM(C61:I61)</f>
        <v>10</v>
      </c>
      <c r="K61" s="7"/>
      <c r="L61" s="5"/>
    </row>
    <row r="62" spans="3:12" ht="12.75">
      <c r="C62" s="2" t="s">
        <v>93</v>
      </c>
      <c r="D62" s="2" t="s">
        <v>31</v>
      </c>
      <c r="E62" s="2" t="s">
        <v>95</v>
      </c>
      <c r="F62" s="2" t="s">
        <v>33</v>
      </c>
      <c r="G62" s="2" t="s">
        <v>35</v>
      </c>
      <c r="H62" s="2" t="s">
        <v>34</v>
      </c>
      <c r="I62" s="2" t="s">
        <v>94</v>
      </c>
      <c r="J62" s="7"/>
      <c r="K62" s="7"/>
      <c r="L62" s="5"/>
    </row>
    <row r="63" spans="1:12" ht="12.7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</row>
    <row r="64" spans="1:12" ht="12.75">
      <c r="A64" s="31" t="s">
        <v>24</v>
      </c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3"/>
    </row>
    <row r="65" spans="1:12" ht="12.75">
      <c r="A65" s="29" t="s">
        <v>0</v>
      </c>
      <c r="B65" s="29" t="s">
        <v>1</v>
      </c>
      <c r="C65" s="30" t="s">
        <v>6</v>
      </c>
      <c r="D65" s="30"/>
      <c r="E65" s="30"/>
      <c r="F65" s="30"/>
      <c r="G65" s="30"/>
      <c r="H65" s="30"/>
      <c r="I65" s="30"/>
      <c r="J65" s="30" t="s">
        <v>2</v>
      </c>
      <c r="K65" s="30"/>
      <c r="L65" s="30"/>
    </row>
    <row r="66" spans="1:12" ht="12.75">
      <c r="A66" s="29"/>
      <c r="B66" s="29"/>
      <c r="C66" s="1">
        <v>1</v>
      </c>
      <c r="D66" s="1">
        <v>2</v>
      </c>
      <c r="E66" s="1">
        <v>3</v>
      </c>
      <c r="F66" s="1">
        <v>4</v>
      </c>
      <c r="G66" s="1">
        <v>5</v>
      </c>
      <c r="H66" s="1">
        <v>6</v>
      </c>
      <c r="I66" s="1">
        <v>7</v>
      </c>
      <c r="J66" s="1" t="s">
        <v>3</v>
      </c>
      <c r="K66" s="1" t="s">
        <v>4</v>
      </c>
      <c r="L66" s="1" t="s">
        <v>5</v>
      </c>
    </row>
    <row r="67" spans="1:12" ht="12.75">
      <c r="A67" s="28" t="s">
        <v>38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</row>
    <row r="68" spans="1:12" ht="12.75">
      <c r="A68" s="2">
        <v>14303</v>
      </c>
      <c r="B68" t="s">
        <v>112</v>
      </c>
      <c r="C68" s="4"/>
      <c r="D68" s="4"/>
      <c r="E68" s="4"/>
      <c r="F68" s="4"/>
      <c r="G68" s="4"/>
      <c r="H68" s="4"/>
      <c r="I68" s="4"/>
      <c r="J68" s="2">
        <f aca="true" t="shared" si="14" ref="J68:J77">COUNTIF(C68:I68,"&gt;0")</f>
        <v>0</v>
      </c>
      <c r="K68" s="2">
        <f aca="true" t="shared" si="15" ref="K68:K77">SUM(C68:I68)</f>
        <v>0</v>
      </c>
      <c r="L68" s="5"/>
    </row>
    <row r="69" spans="1:12" ht="12.75">
      <c r="A69" s="2">
        <v>751081</v>
      </c>
      <c r="B69" t="s">
        <v>37</v>
      </c>
      <c r="C69" s="4">
        <v>161</v>
      </c>
      <c r="D69" s="4"/>
      <c r="E69" s="4"/>
      <c r="F69" s="4">
        <v>213</v>
      </c>
      <c r="G69" s="4">
        <v>194</v>
      </c>
      <c r="H69" s="4">
        <v>194</v>
      </c>
      <c r="I69" s="4">
        <v>212</v>
      </c>
      <c r="J69" s="2">
        <f t="shared" si="14"/>
        <v>5</v>
      </c>
      <c r="K69" s="2">
        <f t="shared" si="15"/>
        <v>974</v>
      </c>
      <c r="L69" s="5">
        <f aca="true" t="shared" si="16" ref="L69:L76">AVERAGE(C69:I69)</f>
        <v>194.8</v>
      </c>
    </row>
    <row r="70" spans="1:12" ht="12.75">
      <c r="A70" s="2">
        <v>868221</v>
      </c>
      <c r="B70" s="6" t="s">
        <v>113</v>
      </c>
      <c r="C70" s="4">
        <v>221</v>
      </c>
      <c r="D70" s="4">
        <v>235</v>
      </c>
      <c r="E70" s="4">
        <v>194</v>
      </c>
      <c r="F70" s="4">
        <v>137</v>
      </c>
      <c r="G70" s="4"/>
      <c r="H70" s="4">
        <v>173</v>
      </c>
      <c r="I70" s="4"/>
      <c r="J70" s="2">
        <f t="shared" si="14"/>
        <v>5</v>
      </c>
      <c r="K70" s="2">
        <f t="shared" si="15"/>
        <v>960</v>
      </c>
      <c r="L70" s="5">
        <f t="shared" si="16"/>
        <v>192</v>
      </c>
    </row>
    <row r="71" spans="1:12" ht="12.75">
      <c r="A71" s="2">
        <v>547395</v>
      </c>
      <c r="B71" s="6" t="s">
        <v>114</v>
      </c>
      <c r="C71" s="4"/>
      <c r="D71" s="4"/>
      <c r="E71" s="4"/>
      <c r="F71" s="4"/>
      <c r="G71" s="4"/>
      <c r="H71" s="4"/>
      <c r="I71" s="4"/>
      <c r="J71" s="2">
        <f t="shared" si="14"/>
        <v>0</v>
      </c>
      <c r="K71" s="2">
        <f t="shared" si="15"/>
        <v>0</v>
      </c>
      <c r="L71" s="5"/>
    </row>
    <row r="72" spans="1:12" ht="12.75">
      <c r="A72" s="2">
        <v>539988</v>
      </c>
      <c r="B72" s="6" t="s">
        <v>115</v>
      </c>
      <c r="C72" s="4"/>
      <c r="D72" s="4">
        <v>226</v>
      </c>
      <c r="E72" s="4">
        <v>217</v>
      </c>
      <c r="F72" s="4">
        <v>222</v>
      </c>
      <c r="G72" s="4">
        <v>176</v>
      </c>
      <c r="H72" s="4">
        <v>176</v>
      </c>
      <c r="I72" s="4">
        <v>233</v>
      </c>
      <c r="J72" s="2">
        <f t="shared" si="14"/>
        <v>6</v>
      </c>
      <c r="K72" s="2">
        <f t="shared" si="15"/>
        <v>1250</v>
      </c>
      <c r="L72" s="5">
        <f t="shared" si="16"/>
        <v>208.33333333333334</v>
      </c>
    </row>
    <row r="73" spans="1:12" ht="12.75">
      <c r="A73" s="2">
        <v>1089102</v>
      </c>
      <c r="B73" s="6" t="s">
        <v>116</v>
      </c>
      <c r="C73" s="4">
        <v>137</v>
      </c>
      <c r="D73" s="4"/>
      <c r="E73" s="4"/>
      <c r="F73" s="4"/>
      <c r="G73" s="4">
        <v>180</v>
      </c>
      <c r="H73" s="4">
        <v>180</v>
      </c>
      <c r="I73" s="4">
        <v>174</v>
      </c>
      <c r="J73" s="2">
        <f t="shared" si="14"/>
        <v>4</v>
      </c>
      <c r="K73" s="2">
        <f t="shared" si="15"/>
        <v>671</v>
      </c>
      <c r="L73" s="5">
        <f t="shared" si="16"/>
        <v>167.75</v>
      </c>
    </row>
    <row r="74" spans="1:12" ht="12.75">
      <c r="A74" s="2">
        <v>925292</v>
      </c>
      <c r="B74" s="6" t="s">
        <v>117</v>
      </c>
      <c r="C74" s="4">
        <v>229</v>
      </c>
      <c r="D74" s="4">
        <v>214</v>
      </c>
      <c r="E74" s="4">
        <v>160</v>
      </c>
      <c r="F74" s="4"/>
      <c r="G74" s="4"/>
      <c r="H74" s="4"/>
      <c r="I74" s="4">
        <v>243</v>
      </c>
      <c r="J74" s="2">
        <f t="shared" si="14"/>
        <v>4</v>
      </c>
      <c r="K74" s="2">
        <f t="shared" si="15"/>
        <v>846</v>
      </c>
      <c r="L74" s="5">
        <f t="shared" si="16"/>
        <v>211.5</v>
      </c>
    </row>
    <row r="75" spans="1:12" ht="12.75">
      <c r="A75" s="2">
        <v>548022</v>
      </c>
      <c r="B75" s="6" t="s">
        <v>118</v>
      </c>
      <c r="C75" s="4">
        <v>246</v>
      </c>
      <c r="D75" s="4">
        <v>184</v>
      </c>
      <c r="E75" s="4">
        <v>217</v>
      </c>
      <c r="F75" s="4">
        <v>202</v>
      </c>
      <c r="G75" s="4">
        <v>192</v>
      </c>
      <c r="H75" s="4">
        <v>189</v>
      </c>
      <c r="I75" s="4">
        <v>181</v>
      </c>
      <c r="J75" s="2">
        <f t="shared" si="14"/>
        <v>7</v>
      </c>
      <c r="K75" s="2">
        <f t="shared" si="15"/>
        <v>1411</v>
      </c>
      <c r="L75" s="5">
        <f t="shared" si="16"/>
        <v>201.57142857142858</v>
      </c>
    </row>
    <row r="76" spans="1:12" ht="12.75">
      <c r="A76" s="2">
        <v>756504</v>
      </c>
      <c r="B76" s="6" t="s">
        <v>119</v>
      </c>
      <c r="C76" s="4"/>
      <c r="D76" s="4">
        <v>184</v>
      </c>
      <c r="E76" s="4">
        <v>189</v>
      </c>
      <c r="F76" s="4">
        <v>171</v>
      </c>
      <c r="G76" s="4">
        <v>160</v>
      </c>
      <c r="H76" s="4"/>
      <c r="I76" s="4"/>
      <c r="J76" s="2">
        <f t="shared" si="14"/>
        <v>4</v>
      </c>
      <c r="K76" s="2">
        <f t="shared" si="15"/>
        <v>704</v>
      </c>
      <c r="L76" s="5">
        <f t="shared" si="16"/>
        <v>176</v>
      </c>
    </row>
    <row r="77" spans="1:12" ht="12.75">
      <c r="A77" s="2"/>
      <c r="C77" s="4"/>
      <c r="D77" s="4"/>
      <c r="E77" s="4"/>
      <c r="F77" s="4"/>
      <c r="G77" s="4"/>
      <c r="H77" s="4"/>
      <c r="I77" s="4"/>
      <c r="J77" s="2">
        <f t="shared" si="14"/>
        <v>0</v>
      </c>
      <c r="K77" s="2">
        <f t="shared" si="15"/>
        <v>0</v>
      </c>
      <c r="L77" s="5"/>
    </row>
    <row r="78" spans="3:12" ht="12.75"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2:12" ht="12.75">
      <c r="B79" t="s">
        <v>7</v>
      </c>
      <c r="C79" s="7">
        <f aca="true" t="shared" si="17" ref="C79:J79">SUM(C68:C78)</f>
        <v>994</v>
      </c>
      <c r="D79" s="7">
        <f t="shared" si="17"/>
        <v>1043</v>
      </c>
      <c r="E79" s="7">
        <f t="shared" si="17"/>
        <v>977</v>
      </c>
      <c r="F79" s="7">
        <f t="shared" si="17"/>
        <v>945</v>
      </c>
      <c r="G79" s="7">
        <f t="shared" si="17"/>
        <v>902</v>
      </c>
      <c r="H79" s="7">
        <f t="shared" si="17"/>
        <v>912</v>
      </c>
      <c r="I79" s="7">
        <f t="shared" si="17"/>
        <v>1043</v>
      </c>
      <c r="J79" s="7">
        <f t="shared" si="17"/>
        <v>35</v>
      </c>
      <c r="K79" s="7">
        <f>SUM(C79:I79)</f>
        <v>6816</v>
      </c>
      <c r="L79" s="5">
        <f>AVERAGE(C79:I79)/5</f>
        <v>194.74285714285713</v>
      </c>
    </row>
    <row r="80" spans="2:12" ht="12.75">
      <c r="B80" t="s">
        <v>29</v>
      </c>
      <c r="C80" s="8">
        <v>1022</v>
      </c>
      <c r="D80" s="8">
        <v>1001</v>
      </c>
      <c r="E80" s="8">
        <v>1047</v>
      </c>
      <c r="F80" s="8">
        <v>943</v>
      </c>
      <c r="G80" s="8">
        <v>959</v>
      </c>
      <c r="H80" s="8">
        <v>1017</v>
      </c>
      <c r="I80" s="8">
        <v>1062</v>
      </c>
      <c r="J80" s="7"/>
      <c r="K80" s="8">
        <f>SUM(C80:I80)</f>
        <v>7051</v>
      </c>
      <c r="L80" s="5">
        <f>AVERAGE(C80:I80)/5</f>
        <v>201.45714285714286</v>
      </c>
    </row>
    <row r="81" spans="3:12" ht="12.75">
      <c r="C81" s="2">
        <f aca="true" t="shared" si="18" ref="C81:I81">IF(C79&gt;C80,2,0)</f>
        <v>0</v>
      </c>
      <c r="D81" s="2">
        <f t="shared" si="18"/>
        <v>2</v>
      </c>
      <c r="E81" s="2">
        <f t="shared" si="18"/>
        <v>0</v>
      </c>
      <c r="F81" s="2">
        <f t="shared" si="18"/>
        <v>2</v>
      </c>
      <c r="G81" s="2">
        <f t="shared" si="18"/>
        <v>0</v>
      </c>
      <c r="H81" s="2">
        <f t="shared" si="18"/>
        <v>0</v>
      </c>
      <c r="I81" s="2">
        <f t="shared" si="18"/>
        <v>0</v>
      </c>
      <c r="J81" s="7">
        <f>SUM(C81:I81)</f>
        <v>4</v>
      </c>
      <c r="K81" s="7"/>
      <c r="L81" s="5"/>
    </row>
    <row r="82" spans="1:12" ht="12.7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</row>
    <row r="83" spans="1:12" ht="12.75">
      <c r="A83" s="31" t="s">
        <v>25</v>
      </c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3"/>
    </row>
    <row r="84" spans="1:12" ht="12.75">
      <c r="A84" s="29" t="s">
        <v>0</v>
      </c>
      <c r="B84" s="29" t="s">
        <v>1</v>
      </c>
      <c r="C84" s="30" t="s">
        <v>6</v>
      </c>
      <c r="D84" s="30"/>
      <c r="E84" s="30"/>
      <c r="F84" s="30"/>
      <c r="G84" s="30"/>
      <c r="H84" s="30"/>
      <c r="I84" s="30"/>
      <c r="J84" s="30" t="s">
        <v>2</v>
      </c>
      <c r="K84" s="30"/>
      <c r="L84" s="30"/>
    </row>
    <row r="85" spans="1:12" ht="12.75">
      <c r="A85" s="29"/>
      <c r="B85" s="29"/>
      <c r="C85" s="1">
        <v>1</v>
      </c>
      <c r="D85" s="1">
        <v>2</v>
      </c>
      <c r="E85" s="1">
        <v>3</v>
      </c>
      <c r="F85" s="1">
        <v>4</v>
      </c>
      <c r="G85" s="1">
        <v>5</v>
      </c>
      <c r="H85" s="1">
        <v>6</v>
      </c>
      <c r="I85" s="1">
        <v>7</v>
      </c>
      <c r="J85" s="1" t="s">
        <v>3</v>
      </c>
      <c r="K85" s="1" t="s">
        <v>4</v>
      </c>
      <c r="L85" s="1" t="s">
        <v>5</v>
      </c>
    </row>
    <row r="86" spans="1:12" ht="12.75">
      <c r="A86" s="28" t="s">
        <v>38</v>
      </c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</row>
    <row r="87" spans="1:12" ht="12.75">
      <c r="A87" s="2">
        <v>14303</v>
      </c>
      <c r="B87" t="s">
        <v>112</v>
      </c>
      <c r="C87" s="4"/>
      <c r="D87" s="4"/>
      <c r="E87" s="4"/>
      <c r="F87" s="4"/>
      <c r="G87" s="4"/>
      <c r="H87" s="4"/>
      <c r="I87" s="4"/>
      <c r="J87" s="2">
        <f aca="true" t="shared" si="19" ref="J87:J95">COUNTIF(C87:I87,"&gt;0")</f>
        <v>0</v>
      </c>
      <c r="K87" s="2">
        <f aca="true" t="shared" si="20" ref="K87:K95">SUM(C87:I87)</f>
        <v>0</v>
      </c>
      <c r="L87" s="5"/>
    </row>
    <row r="88" spans="1:12" ht="12.75">
      <c r="A88" s="2">
        <v>751081</v>
      </c>
      <c r="B88" t="s">
        <v>37</v>
      </c>
      <c r="C88" s="4">
        <v>234</v>
      </c>
      <c r="D88" s="4">
        <v>204</v>
      </c>
      <c r="E88" s="4">
        <v>210</v>
      </c>
      <c r="F88" s="4">
        <v>159</v>
      </c>
      <c r="G88" s="4">
        <v>138</v>
      </c>
      <c r="H88" s="4"/>
      <c r="I88" s="4">
        <v>234</v>
      </c>
      <c r="J88" s="2">
        <f t="shared" si="19"/>
        <v>6</v>
      </c>
      <c r="K88" s="2">
        <f t="shared" si="20"/>
        <v>1179</v>
      </c>
      <c r="L88" s="5">
        <f aca="true" t="shared" si="21" ref="L88:L95">AVERAGE(C88:I88)</f>
        <v>196.5</v>
      </c>
    </row>
    <row r="89" spans="1:12" ht="12.75">
      <c r="A89" s="2">
        <v>868221</v>
      </c>
      <c r="B89" s="6" t="s">
        <v>113</v>
      </c>
      <c r="C89" s="4">
        <v>197</v>
      </c>
      <c r="D89" s="4">
        <v>203</v>
      </c>
      <c r="E89" s="4">
        <v>192</v>
      </c>
      <c r="F89" s="4">
        <v>217</v>
      </c>
      <c r="G89" s="4">
        <v>201</v>
      </c>
      <c r="H89" s="4">
        <v>190</v>
      </c>
      <c r="I89" s="4">
        <v>210</v>
      </c>
      <c r="J89" s="2">
        <f t="shared" si="19"/>
        <v>7</v>
      </c>
      <c r="K89" s="2">
        <f t="shared" si="20"/>
        <v>1410</v>
      </c>
      <c r="L89" s="5">
        <f t="shared" si="21"/>
        <v>201.42857142857142</v>
      </c>
    </row>
    <row r="90" spans="1:12" ht="12.75">
      <c r="A90" s="2">
        <v>547395</v>
      </c>
      <c r="B90" s="6" t="s">
        <v>114</v>
      </c>
      <c r="C90" s="4"/>
      <c r="D90" s="4"/>
      <c r="E90" s="4"/>
      <c r="F90" s="4"/>
      <c r="G90" s="4"/>
      <c r="H90" s="4"/>
      <c r="I90" s="4"/>
      <c r="J90" s="2">
        <f t="shared" si="19"/>
        <v>0</v>
      </c>
      <c r="K90" s="2">
        <f t="shared" si="20"/>
        <v>0</v>
      </c>
      <c r="L90" s="5"/>
    </row>
    <row r="91" spans="1:12" ht="12.75">
      <c r="A91" s="2">
        <v>539988</v>
      </c>
      <c r="B91" s="6" t="s">
        <v>115</v>
      </c>
      <c r="C91" s="4">
        <v>247</v>
      </c>
      <c r="D91" s="4">
        <v>180</v>
      </c>
      <c r="E91" s="4">
        <v>193</v>
      </c>
      <c r="F91" s="4">
        <v>166</v>
      </c>
      <c r="G91" s="4">
        <v>159</v>
      </c>
      <c r="H91" s="4">
        <v>187</v>
      </c>
      <c r="I91" s="4"/>
      <c r="J91" s="2">
        <f t="shared" si="19"/>
        <v>6</v>
      </c>
      <c r="K91" s="2">
        <f t="shared" si="20"/>
        <v>1132</v>
      </c>
      <c r="L91" s="5">
        <f t="shared" si="21"/>
        <v>188.66666666666666</v>
      </c>
    </row>
    <row r="92" spans="1:12" ht="12.75">
      <c r="A92" s="2">
        <v>1089102</v>
      </c>
      <c r="B92" s="6" t="s">
        <v>116</v>
      </c>
      <c r="C92" s="4"/>
      <c r="D92" s="4"/>
      <c r="E92" s="4"/>
      <c r="F92" s="4">
        <v>175</v>
      </c>
      <c r="G92" s="4">
        <v>165</v>
      </c>
      <c r="H92" s="4">
        <v>253</v>
      </c>
      <c r="I92" s="4">
        <v>210</v>
      </c>
      <c r="J92" s="2">
        <f t="shared" si="19"/>
        <v>4</v>
      </c>
      <c r="K92" s="2">
        <f t="shared" si="20"/>
        <v>803</v>
      </c>
      <c r="L92" s="5">
        <f t="shared" si="21"/>
        <v>200.75</v>
      </c>
    </row>
    <row r="93" spans="1:12" ht="12.75">
      <c r="A93" s="2">
        <v>925292</v>
      </c>
      <c r="B93" s="6" t="s">
        <v>117</v>
      </c>
      <c r="C93" s="4">
        <v>171</v>
      </c>
      <c r="D93" s="4">
        <v>210</v>
      </c>
      <c r="E93" s="4">
        <v>179</v>
      </c>
      <c r="F93" s="4"/>
      <c r="G93" s="4"/>
      <c r="H93" s="4">
        <v>184</v>
      </c>
      <c r="I93" s="4">
        <v>158</v>
      </c>
      <c r="J93" s="2">
        <f t="shared" si="19"/>
        <v>5</v>
      </c>
      <c r="K93" s="2">
        <f t="shared" si="20"/>
        <v>902</v>
      </c>
      <c r="L93" s="5">
        <f t="shared" si="21"/>
        <v>180.4</v>
      </c>
    </row>
    <row r="94" spans="1:12" ht="12.75">
      <c r="A94" s="2">
        <v>548022</v>
      </c>
      <c r="B94" s="6" t="s">
        <v>118</v>
      </c>
      <c r="C94" s="4">
        <v>204</v>
      </c>
      <c r="D94" s="4">
        <v>200</v>
      </c>
      <c r="E94" s="4">
        <v>201</v>
      </c>
      <c r="F94" s="4">
        <v>209</v>
      </c>
      <c r="G94" s="4"/>
      <c r="H94" s="4"/>
      <c r="I94" s="4"/>
      <c r="J94" s="2">
        <f t="shared" si="19"/>
        <v>4</v>
      </c>
      <c r="K94" s="2">
        <f t="shared" si="20"/>
        <v>814</v>
      </c>
      <c r="L94" s="5">
        <f t="shared" si="21"/>
        <v>203.5</v>
      </c>
    </row>
    <row r="95" spans="1:12" ht="12.75">
      <c r="A95" s="2">
        <v>756504</v>
      </c>
      <c r="B95" s="6" t="s">
        <v>119</v>
      </c>
      <c r="C95" s="4"/>
      <c r="D95" s="4"/>
      <c r="E95" s="4"/>
      <c r="F95" s="4"/>
      <c r="G95" s="4">
        <v>188</v>
      </c>
      <c r="H95" s="4">
        <v>179</v>
      </c>
      <c r="I95" s="4">
        <v>144</v>
      </c>
      <c r="J95" s="2">
        <f t="shared" si="19"/>
        <v>3</v>
      </c>
      <c r="K95" s="2">
        <f t="shared" si="20"/>
        <v>511</v>
      </c>
      <c r="L95" s="5">
        <f t="shared" si="21"/>
        <v>170.33333333333334</v>
      </c>
    </row>
    <row r="96" spans="1:12" ht="12.75">
      <c r="A96" s="2"/>
      <c r="C96" s="4"/>
      <c r="D96" s="4"/>
      <c r="E96" s="4"/>
      <c r="F96" s="4"/>
      <c r="G96" s="4"/>
      <c r="H96" s="4"/>
      <c r="I96" s="4"/>
      <c r="J96" s="2"/>
      <c r="K96" s="2"/>
      <c r="L96" s="5"/>
    </row>
    <row r="97" spans="3:12" ht="12.75"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2:12" ht="12.75">
      <c r="B98" t="s">
        <v>7</v>
      </c>
      <c r="C98" s="7">
        <f aca="true" t="shared" si="22" ref="C98:J98">SUM(C87:C97)</f>
        <v>1053</v>
      </c>
      <c r="D98" s="7">
        <f t="shared" si="22"/>
        <v>997</v>
      </c>
      <c r="E98" s="7">
        <f t="shared" si="22"/>
        <v>975</v>
      </c>
      <c r="F98" s="7">
        <f t="shared" si="22"/>
        <v>926</v>
      </c>
      <c r="G98" s="7">
        <f t="shared" si="22"/>
        <v>851</v>
      </c>
      <c r="H98" s="7">
        <f t="shared" si="22"/>
        <v>993</v>
      </c>
      <c r="I98" s="7">
        <f t="shared" si="22"/>
        <v>956</v>
      </c>
      <c r="J98" s="7">
        <f t="shared" si="22"/>
        <v>35</v>
      </c>
      <c r="K98" s="7">
        <f>SUM(C98:I98)</f>
        <v>6751</v>
      </c>
      <c r="L98" s="5">
        <f>AVERAGE(C98:I98)/5</f>
        <v>192.8857142857143</v>
      </c>
    </row>
    <row r="99" spans="2:12" ht="12.75">
      <c r="B99" t="s">
        <v>29</v>
      </c>
      <c r="C99" s="8">
        <v>895</v>
      </c>
      <c r="D99" s="8">
        <v>1028</v>
      </c>
      <c r="E99" s="8">
        <v>1078</v>
      </c>
      <c r="F99" s="8">
        <v>1091</v>
      </c>
      <c r="G99" s="8">
        <v>1032</v>
      </c>
      <c r="H99" s="8">
        <v>1109</v>
      </c>
      <c r="I99" s="8">
        <v>960</v>
      </c>
      <c r="J99" s="7"/>
      <c r="K99" s="8">
        <f>SUM(C99:I99)</f>
        <v>7193</v>
      </c>
      <c r="L99" s="5">
        <f>AVERAGE(C99:I99)/5</f>
        <v>205.51428571428573</v>
      </c>
    </row>
    <row r="100" spans="3:12" ht="12.75">
      <c r="C100" s="2">
        <f aca="true" t="shared" si="23" ref="C100:I100">IF(C98&gt;C99,2,0)</f>
        <v>2</v>
      </c>
      <c r="D100" s="2">
        <f t="shared" si="23"/>
        <v>0</v>
      </c>
      <c r="E100" s="2">
        <f t="shared" si="23"/>
        <v>0</v>
      </c>
      <c r="F100" s="2">
        <f t="shared" si="23"/>
        <v>0</v>
      </c>
      <c r="G100" s="2">
        <f t="shared" si="23"/>
        <v>0</v>
      </c>
      <c r="H100" s="2">
        <f t="shared" si="23"/>
        <v>0</v>
      </c>
      <c r="I100" s="2">
        <f t="shared" si="23"/>
        <v>0</v>
      </c>
      <c r="J100" s="7">
        <f>SUM(C100:I100)</f>
        <v>2</v>
      </c>
      <c r="K100" s="7"/>
      <c r="L100" s="5"/>
    </row>
    <row r="101" spans="1:12" ht="12.7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</row>
    <row r="102" spans="1:12" ht="12.75">
      <c r="A102" s="31" t="s">
        <v>26</v>
      </c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3"/>
    </row>
    <row r="103" spans="1:12" ht="12.75">
      <c r="A103" s="29" t="s">
        <v>0</v>
      </c>
      <c r="B103" s="29" t="s">
        <v>1</v>
      </c>
      <c r="C103" s="30" t="s">
        <v>6</v>
      </c>
      <c r="D103" s="30"/>
      <c r="E103" s="30"/>
      <c r="F103" s="30"/>
      <c r="G103" s="30"/>
      <c r="H103" s="30"/>
      <c r="I103" s="30"/>
      <c r="J103" s="30" t="s">
        <v>2</v>
      </c>
      <c r="K103" s="30"/>
      <c r="L103" s="30"/>
    </row>
    <row r="104" spans="1:12" ht="12.75">
      <c r="A104" s="29"/>
      <c r="B104" s="29"/>
      <c r="C104" s="1">
        <v>1</v>
      </c>
      <c r="D104" s="1">
        <v>2</v>
      </c>
      <c r="E104" s="1">
        <v>3</v>
      </c>
      <c r="F104" s="1">
        <v>4</v>
      </c>
      <c r="G104" s="1">
        <v>5</v>
      </c>
      <c r="H104" s="1">
        <v>6</v>
      </c>
      <c r="I104" s="1">
        <v>7</v>
      </c>
      <c r="J104" s="1" t="s">
        <v>3</v>
      </c>
      <c r="K104" s="1" t="s">
        <v>4</v>
      </c>
      <c r="L104" s="1" t="s">
        <v>5</v>
      </c>
    </row>
    <row r="105" spans="1:12" ht="12.75">
      <c r="A105" s="28" t="s">
        <v>38</v>
      </c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</row>
    <row r="106" spans="1:12" ht="12.75">
      <c r="A106" s="2">
        <v>14303</v>
      </c>
      <c r="B106" t="s">
        <v>112</v>
      </c>
      <c r="C106" s="4"/>
      <c r="D106" s="4"/>
      <c r="E106" s="4"/>
      <c r="F106" s="4"/>
      <c r="G106" s="4"/>
      <c r="H106" s="4"/>
      <c r="I106" s="4"/>
      <c r="J106" s="2">
        <f aca="true" t="shared" si="24" ref="J106:J115">COUNTIF(C106:I106,"&gt;0")</f>
        <v>0</v>
      </c>
      <c r="K106" s="2">
        <f aca="true" t="shared" si="25" ref="K106:K115">SUM(C106:I106)</f>
        <v>0</v>
      </c>
      <c r="L106" s="5"/>
    </row>
    <row r="107" spans="1:12" ht="12.75">
      <c r="A107" s="2">
        <v>751081</v>
      </c>
      <c r="B107" t="s">
        <v>37</v>
      </c>
      <c r="C107" s="4">
        <v>167</v>
      </c>
      <c r="D107" s="4">
        <v>164</v>
      </c>
      <c r="E107" s="4">
        <v>195</v>
      </c>
      <c r="F107" s="4">
        <v>196</v>
      </c>
      <c r="G107" s="4">
        <v>213</v>
      </c>
      <c r="H107" s="4">
        <v>161</v>
      </c>
      <c r="I107" s="4">
        <v>202</v>
      </c>
      <c r="J107" s="2">
        <f t="shared" si="24"/>
        <v>7</v>
      </c>
      <c r="K107" s="2">
        <f t="shared" si="25"/>
        <v>1298</v>
      </c>
      <c r="L107" s="5">
        <f aca="true" t="shared" si="26" ref="L107:L114">AVERAGE(C107:I107)</f>
        <v>185.42857142857142</v>
      </c>
    </row>
    <row r="108" spans="1:12" ht="12.75">
      <c r="A108" s="2">
        <v>868221</v>
      </c>
      <c r="B108" s="6" t="s">
        <v>113</v>
      </c>
      <c r="C108" s="4">
        <v>247</v>
      </c>
      <c r="D108" s="4">
        <v>184</v>
      </c>
      <c r="E108" s="4">
        <v>203</v>
      </c>
      <c r="F108" s="4">
        <v>202</v>
      </c>
      <c r="G108" s="4">
        <v>200</v>
      </c>
      <c r="H108" s="4">
        <v>265</v>
      </c>
      <c r="I108" s="4">
        <v>241</v>
      </c>
      <c r="J108" s="2">
        <f t="shared" si="24"/>
        <v>7</v>
      </c>
      <c r="K108" s="2">
        <f t="shared" si="25"/>
        <v>1542</v>
      </c>
      <c r="L108" s="5">
        <f t="shared" si="26"/>
        <v>220.28571428571428</v>
      </c>
    </row>
    <row r="109" spans="1:12" ht="12.75">
      <c r="A109" s="2">
        <v>547395</v>
      </c>
      <c r="B109" s="6" t="s">
        <v>114</v>
      </c>
      <c r="C109" s="4"/>
      <c r="D109" s="4"/>
      <c r="E109" s="4"/>
      <c r="F109" s="4"/>
      <c r="G109" s="4"/>
      <c r="H109" s="4"/>
      <c r="I109" s="4"/>
      <c r="J109" s="2">
        <f t="shared" si="24"/>
        <v>0</v>
      </c>
      <c r="K109" s="2">
        <f t="shared" si="25"/>
        <v>0</v>
      </c>
      <c r="L109" s="5"/>
    </row>
    <row r="110" spans="1:12" ht="12.75">
      <c r="A110" s="2">
        <v>539988</v>
      </c>
      <c r="B110" s="6" t="s">
        <v>115</v>
      </c>
      <c r="C110" s="4">
        <v>202</v>
      </c>
      <c r="D110" s="4">
        <v>180</v>
      </c>
      <c r="E110" s="4">
        <v>201</v>
      </c>
      <c r="F110" s="4">
        <v>192</v>
      </c>
      <c r="G110" s="4">
        <v>203</v>
      </c>
      <c r="H110" s="4">
        <v>235</v>
      </c>
      <c r="I110" s="4">
        <v>182</v>
      </c>
      <c r="J110" s="2">
        <f t="shared" si="24"/>
        <v>7</v>
      </c>
      <c r="K110" s="2">
        <f t="shared" si="25"/>
        <v>1395</v>
      </c>
      <c r="L110" s="5">
        <f t="shared" si="26"/>
        <v>199.28571428571428</v>
      </c>
    </row>
    <row r="111" spans="1:12" ht="12.75">
      <c r="A111" s="2">
        <v>1089102</v>
      </c>
      <c r="B111" s="6" t="s">
        <v>116</v>
      </c>
      <c r="C111" s="4"/>
      <c r="D111" s="4">
        <v>183</v>
      </c>
      <c r="E111" s="4">
        <v>179</v>
      </c>
      <c r="F111" s="4">
        <v>203</v>
      </c>
      <c r="G111" s="4">
        <v>160</v>
      </c>
      <c r="H111" s="4">
        <v>152</v>
      </c>
      <c r="I111" s="4"/>
      <c r="J111" s="2">
        <f t="shared" si="24"/>
        <v>5</v>
      </c>
      <c r="K111" s="2">
        <f t="shared" si="25"/>
        <v>877</v>
      </c>
      <c r="L111" s="5">
        <f t="shared" si="26"/>
        <v>175.4</v>
      </c>
    </row>
    <row r="112" spans="1:12" ht="12.75">
      <c r="A112" s="2">
        <v>925292</v>
      </c>
      <c r="B112" s="6" t="s">
        <v>117</v>
      </c>
      <c r="C112" s="4">
        <v>233</v>
      </c>
      <c r="D112" s="4">
        <v>191</v>
      </c>
      <c r="E112" s="4">
        <v>242</v>
      </c>
      <c r="F112" s="4">
        <v>233</v>
      </c>
      <c r="G112" s="4">
        <v>207</v>
      </c>
      <c r="H112" s="4">
        <v>153</v>
      </c>
      <c r="I112" s="4">
        <v>197</v>
      </c>
      <c r="J112" s="2">
        <f t="shared" si="24"/>
        <v>7</v>
      </c>
      <c r="K112" s="2">
        <f t="shared" si="25"/>
        <v>1456</v>
      </c>
      <c r="L112" s="5">
        <f t="shared" si="26"/>
        <v>208</v>
      </c>
    </row>
    <row r="113" spans="1:12" ht="12.75">
      <c r="A113" s="2">
        <v>548022</v>
      </c>
      <c r="B113" s="6" t="s">
        <v>118</v>
      </c>
      <c r="C113" s="4"/>
      <c r="D113" s="4"/>
      <c r="E113" s="4"/>
      <c r="F113" s="4"/>
      <c r="G113" s="4"/>
      <c r="H113" s="4"/>
      <c r="I113" s="4"/>
      <c r="J113" s="2">
        <f t="shared" si="24"/>
        <v>0</v>
      </c>
      <c r="K113" s="2">
        <f t="shared" si="25"/>
        <v>0</v>
      </c>
      <c r="L113" s="5"/>
    </row>
    <row r="114" spans="1:12" ht="12.75">
      <c r="A114" s="2">
        <v>756504</v>
      </c>
      <c r="B114" s="6" t="s">
        <v>119</v>
      </c>
      <c r="C114" s="4">
        <v>161</v>
      </c>
      <c r="D114" s="4"/>
      <c r="E114" s="4"/>
      <c r="F114" s="4"/>
      <c r="G114" s="4"/>
      <c r="H114" s="4"/>
      <c r="I114" s="4">
        <v>171</v>
      </c>
      <c r="J114" s="2">
        <f t="shared" si="24"/>
        <v>2</v>
      </c>
      <c r="K114" s="2">
        <f t="shared" si="25"/>
        <v>332</v>
      </c>
      <c r="L114" s="5">
        <f t="shared" si="26"/>
        <v>166</v>
      </c>
    </row>
    <row r="115" spans="1:12" ht="12.75">
      <c r="A115" s="2"/>
      <c r="C115" s="4"/>
      <c r="D115" s="4"/>
      <c r="E115" s="4"/>
      <c r="F115" s="4"/>
      <c r="G115" s="4"/>
      <c r="H115" s="4"/>
      <c r="I115" s="4"/>
      <c r="J115" s="2">
        <f t="shared" si="24"/>
        <v>0</v>
      </c>
      <c r="K115" s="2">
        <f t="shared" si="25"/>
        <v>0</v>
      </c>
      <c r="L115" s="5"/>
    </row>
    <row r="116" spans="3:12" ht="12.75"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2:12" ht="12.75">
      <c r="B117" t="s">
        <v>7</v>
      </c>
      <c r="C117" s="7">
        <f aca="true" t="shared" si="27" ref="C117:J117">SUM(C106:C116)</f>
        <v>1010</v>
      </c>
      <c r="D117" s="7">
        <f t="shared" si="27"/>
        <v>902</v>
      </c>
      <c r="E117" s="7">
        <f t="shared" si="27"/>
        <v>1020</v>
      </c>
      <c r="F117" s="7">
        <f t="shared" si="27"/>
        <v>1026</v>
      </c>
      <c r="G117" s="7">
        <f t="shared" si="27"/>
        <v>983</v>
      </c>
      <c r="H117" s="7">
        <f t="shared" si="27"/>
        <v>966</v>
      </c>
      <c r="I117" s="7">
        <f t="shared" si="27"/>
        <v>993</v>
      </c>
      <c r="J117" s="7">
        <f t="shared" si="27"/>
        <v>35</v>
      </c>
      <c r="K117" s="7">
        <f>SUM(C117:I117)</f>
        <v>6900</v>
      </c>
      <c r="L117" s="5">
        <f>AVERAGE(C117:I117)/5</f>
        <v>197.14285714285714</v>
      </c>
    </row>
    <row r="118" spans="2:12" ht="12.75">
      <c r="B118" t="s">
        <v>29</v>
      </c>
      <c r="C118" s="8">
        <v>1106</v>
      </c>
      <c r="D118" s="8">
        <v>994</v>
      </c>
      <c r="E118" s="8">
        <v>1080</v>
      </c>
      <c r="F118" s="8">
        <v>840</v>
      </c>
      <c r="G118" s="8">
        <v>1014</v>
      </c>
      <c r="H118" s="8">
        <v>970</v>
      </c>
      <c r="I118" s="8">
        <v>951</v>
      </c>
      <c r="J118" s="7"/>
      <c r="K118" s="8">
        <f>SUM(C118:I118)</f>
        <v>6955</v>
      </c>
      <c r="L118" s="5">
        <f>AVERAGE(C118:I118)/5</f>
        <v>198.71428571428572</v>
      </c>
    </row>
    <row r="119" spans="3:12" ht="12.75">
      <c r="C119" s="2">
        <f aca="true" t="shared" si="28" ref="C119:I119">IF(C117&gt;C118,2,0)</f>
        <v>0</v>
      </c>
      <c r="D119" s="2">
        <f t="shared" si="28"/>
        <v>0</v>
      </c>
      <c r="E119" s="2">
        <f t="shared" si="28"/>
        <v>0</v>
      </c>
      <c r="F119" s="2">
        <f t="shared" si="28"/>
        <v>2</v>
      </c>
      <c r="G119" s="2">
        <f t="shared" si="28"/>
        <v>0</v>
      </c>
      <c r="H119" s="2">
        <f t="shared" si="28"/>
        <v>0</v>
      </c>
      <c r="I119" s="2">
        <f t="shared" si="28"/>
        <v>2</v>
      </c>
      <c r="J119" s="7">
        <f>SUM(C119:I119)</f>
        <v>4</v>
      </c>
      <c r="K119" s="7"/>
      <c r="L119" s="5"/>
    </row>
    <row r="120" spans="1:12" ht="12.7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</row>
    <row r="121" spans="1:12" ht="12.75">
      <c r="A121" s="31" t="s">
        <v>27</v>
      </c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3"/>
    </row>
    <row r="122" spans="1:12" ht="12.75">
      <c r="A122" s="29" t="s">
        <v>0</v>
      </c>
      <c r="B122" s="29" t="s">
        <v>1</v>
      </c>
      <c r="C122" s="30" t="s">
        <v>6</v>
      </c>
      <c r="D122" s="30"/>
      <c r="E122" s="30"/>
      <c r="F122" s="30"/>
      <c r="G122" s="30"/>
      <c r="H122" s="30"/>
      <c r="I122" s="30"/>
      <c r="J122" s="30" t="s">
        <v>2</v>
      </c>
      <c r="K122" s="30"/>
      <c r="L122" s="30"/>
    </row>
    <row r="123" spans="1:12" ht="12.75">
      <c r="A123" s="29"/>
      <c r="B123" s="29"/>
      <c r="C123" s="1">
        <v>1</v>
      </c>
      <c r="D123" s="1">
        <v>2</v>
      </c>
      <c r="E123" s="1">
        <v>3</v>
      </c>
      <c r="F123" s="1">
        <v>4</v>
      </c>
      <c r="G123" s="1">
        <v>5</v>
      </c>
      <c r="H123" s="1">
        <v>6</v>
      </c>
      <c r="I123" s="1">
        <v>7</v>
      </c>
      <c r="J123" s="1" t="s">
        <v>3</v>
      </c>
      <c r="K123" s="1" t="s">
        <v>4</v>
      </c>
      <c r="L123" s="1" t="s">
        <v>5</v>
      </c>
    </row>
    <row r="124" spans="1:12" ht="12.75">
      <c r="A124" s="28" t="s">
        <v>38</v>
      </c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</row>
    <row r="125" spans="1:12" ht="12.75">
      <c r="A125" s="2">
        <v>14303</v>
      </c>
      <c r="B125" t="s">
        <v>112</v>
      </c>
      <c r="C125" s="4"/>
      <c r="D125" s="4"/>
      <c r="E125" s="4"/>
      <c r="F125" s="4">
        <v>213</v>
      </c>
      <c r="G125" s="4">
        <v>145</v>
      </c>
      <c r="H125" s="4">
        <v>146</v>
      </c>
      <c r="I125" s="4"/>
      <c r="J125" s="2">
        <f aca="true" t="shared" si="29" ref="J125:J134">COUNTIF(C125:I125,"&gt;0")</f>
        <v>3</v>
      </c>
      <c r="K125" s="2">
        <f aca="true" t="shared" si="30" ref="K125:K134">SUM(C125:I125)</f>
        <v>504</v>
      </c>
      <c r="L125" s="5">
        <f aca="true" t="shared" si="31" ref="L125:L134">AVERAGE(C125:I125)</f>
        <v>168</v>
      </c>
    </row>
    <row r="126" spans="1:12" ht="12.75">
      <c r="A126" s="2">
        <v>751081</v>
      </c>
      <c r="B126" t="s">
        <v>37</v>
      </c>
      <c r="C126" s="4">
        <v>169</v>
      </c>
      <c r="D126" s="4">
        <v>171</v>
      </c>
      <c r="E126" s="4">
        <v>182</v>
      </c>
      <c r="F126" s="4">
        <v>146</v>
      </c>
      <c r="G126" s="4">
        <v>145</v>
      </c>
      <c r="H126" s="4">
        <v>162</v>
      </c>
      <c r="I126" s="4"/>
      <c r="J126" s="2">
        <f t="shared" si="29"/>
        <v>6</v>
      </c>
      <c r="K126" s="2">
        <f t="shared" si="30"/>
        <v>975</v>
      </c>
      <c r="L126" s="5">
        <f t="shared" si="31"/>
        <v>162.5</v>
      </c>
    </row>
    <row r="127" spans="1:12" ht="12.75">
      <c r="A127" s="2">
        <v>868221</v>
      </c>
      <c r="B127" s="6" t="s">
        <v>113</v>
      </c>
      <c r="C127" s="4">
        <v>156</v>
      </c>
      <c r="D127" s="4">
        <v>161</v>
      </c>
      <c r="E127" s="4">
        <v>170</v>
      </c>
      <c r="F127" s="4">
        <v>152</v>
      </c>
      <c r="G127" s="4">
        <v>148</v>
      </c>
      <c r="H127" s="4">
        <v>173</v>
      </c>
      <c r="I127" s="4"/>
      <c r="J127" s="2">
        <f t="shared" si="29"/>
        <v>6</v>
      </c>
      <c r="K127" s="2">
        <f t="shared" si="30"/>
        <v>960</v>
      </c>
      <c r="L127" s="5">
        <f t="shared" si="31"/>
        <v>160</v>
      </c>
    </row>
    <row r="128" spans="1:12" ht="12.75">
      <c r="A128" s="2">
        <v>547395</v>
      </c>
      <c r="B128" s="6" t="s">
        <v>114</v>
      </c>
      <c r="C128" s="4"/>
      <c r="D128" s="4"/>
      <c r="E128" s="4"/>
      <c r="F128" s="4"/>
      <c r="G128" s="4"/>
      <c r="H128" s="4"/>
      <c r="I128" s="4"/>
      <c r="J128" s="2">
        <f t="shared" si="29"/>
        <v>0</v>
      </c>
      <c r="K128" s="2">
        <f t="shared" si="30"/>
        <v>0</v>
      </c>
      <c r="L128" s="5" t="e">
        <f t="shared" si="31"/>
        <v>#DIV/0!</v>
      </c>
    </row>
    <row r="129" spans="1:12" ht="12.75">
      <c r="A129" s="2">
        <v>539988</v>
      </c>
      <c r="B129" s="6" t="s">
        <v>115</v>
      </c>
      <c r="C129" s="4"/>
      <c r="D129" s="4"/>
      <c r="E129" s="4"/>
      <c r="F129" s="4"/>
      <c r="G129" s="4"/>
      <c r="H129" s="4"/>
      <c r="I129" s="4"/>
      <c r="J129" s="2">
        <f t="shared" si="29"/>
        <v>0</v>
      </c>
      <c r="K129" s="2">
        <f t="shared" si="30"/>
        <v>0</v>
      </c>
      <c r="L129" s="5" t="e">
        <f t="shared" si="31"/>
        <v>#DIV/0!</v>
      </c>
    </row>
    <row r="130" spans="1:12" ht="12.75">
      <c r="A130" s="2">
        <v>1089102</v>
      </c>
      <c r="B130" s="6" t="s">
        <v>116</v>
      </c>
      <c r="C130" s="4"/>
      <c r="D130" s="4"/>
      <c r="E130" s="4"/>
      <c r="F130" s="4"/>
      <c r="G130" s="4"/>
      <c r="H130" s="4"/>
      <c r="I130" s="4"/>
      <c r="J130" s="2">
        <f t="shared" si="29"/>
        <v>0</v>
      </c>
      <c r="K130" s="2">
        <f t="shared" si="30"/>
        <v>0</v>
      </c>
      <c r="L130" s="5" t="e">
        <f t="shared" si="31"/>
        <v>#DIV/0!</v>
      </c>
    </row>
    <row r="131" spans="1:12" ht="12.75">
      <c r="A131" s="2">
        <v>925292</v>
      </c>
      <c r="B131" s="6" t="s">
        <v>117</v>
      </c>
      <c r="C131" s="4">
        <v>197</v>
      </c>
      <c r="D131" s="4">
        <v>213</v>
      </c>
      <c r="E131" s="4">
        <v>187</v>
      </c>
      <c r="F131" s="4">
        <v>160</v>
      </c>
      <c r="G131" s="4">
        <v>178</v>
      </c>
      <c r="H131" s="4">
        <v>168</v>
      </c>
      <c r="I131" s="4"/>
      <c r="J131" s="2">
        <f t="shared" si="29"/>
        <v>6</v>
      </c>
      <c r="K131" s="2">
        <f t="shared" si="30"/>
        <v>1103</v>
      </c>
      <c r="L131" s="5">
        <f t="shared" si="31"/>
        <v>183.83333333333334</v>
      </c>
    </row>
    <row r="132" spans="1:12" ht="12.75">
      <c r="A132" s="2">
        <v>548022</v>
      </c>
      <c r="B132" s="6" t="s">
        <v>118</v>
      </c>
      <c r="C132" s="4">
        <v>187</v>
      </c>
      <c r="D132" s="4">
        <v>224</v>
      </c>
      <c r="E132" s="4">
        <v>156</v>
      </c>
      <c r="F132" s="4"/>
      <c r="G132" s="4"/>
      <c r="H132" s="4"/>
      <c r="I132" s="4"/>
      <c r="J132" s="2">
        <f t="shared" si="29"/>
        <v>3</v>
      </c>
      <c r="K132" s="2">
        <f t="shared" si="30"/>
        <v>567</v>
      </c>
      <c r="L132" s="5">
        <f t="shared" si="31"/>
        <v>189</v>
      </c>
    </row>
    <row r="133" spans="1:12" ht="12.75">
      <c r="A133" s="2">
        <v>756504</v>
      </c>
      <c r="B133" s="6" t="s">
        <v>119</v>
      </c>
      <c r="C133" s="4">
        <v>167</v>
      </c>
      <c r="D133" s="4">
        <v>180</v>
      </c>
      <c r="E133" s="4">
        <v>152</v>
      </c>
      <c r="F133" s="4">
        <v>145</v>
      </c>
      <c r="G133" s="4">
        <v>226</v>
      </c>
      <c r="H133" s="4">
        <v>149</v>
      </c>
      <c r="I133" s="4"/>
      <c r="J133" s="2">
        <f t="shared" si="29"/>
        <v>6</v>
      </c>
      <c r="K133" s="2">
        <f t="shared" si="30"/>
        <v>1019</v>
      </c>
      <c r="L133" s="5">
        <f t="shared" si="31"/>
        <v>169.83333333333334</v>
      </c>
    </row>
    <row r="134" spans="1:12" ht="12.75">
      <c r="A134" s="2"/>
      <c r="C134" s="4"/>
      <c r="D134" s="4"/>
      <c r="E134" s="4"/>
      <c r="F134" s="4"/>
      <c r="G134" s="4"/>
      <c r="H134" s="4"/>
      <c r="I134" s="4"/>
      <c r="J134" s="2">
        <f t="shared" si="29"/>
        <v>0</v>
      </c>
      <c r="K134" s="2">
        <f t="shared" si="30"/>
        <v>0</v>
      </c>
      <c r="L134" s="5" t="e">
        <f t="shared" si="31"/>
        <v>#DIV/0!</v>
      </c>
    </row>
    <row r="135" spans="3:12" ht="12.75"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2:12" ht="12.75">
      <c r="B136" t="s">
        <v>7</v>
      </c>
      <c r="C136" s="7">
        <f aca="true" t="shared" si="32" ref="C136:J136">SUM(C125:C135)</f>
        <v>876</v>
      </c>
      <c r="D136" s="7">
        <f t="shared" si="32"/>
        <v>949</v>
      </c>
      <c r="E136" s="7">
        <f t="shared" si="32"/>
        <v>847</v>
      </c>
      <c r="F136" s="7">
        <f t="shared" si="32"/>
        <v>816</v>
      </c>
      <c r="G136" s="7">
        <f t="shared" si="32"/>
        <v>842</v>
      </c>
      <c r="H136" s="7">
        <f t="shared" si="32"/>
        <v>798</v>
      </c>
      <c r="I136" s="7">
        <f t="shared" si="32"/>
        <v>0</v>
      </c>
      <c r="J136" s="7">
        <f t="shared" si="32"/>
        <v>30</v>
      </c>
      <c r="K136" s="7">
        <f>SUM(C136:I136)</f>
        <v>5128</v>
      </c>
      <c r="L136" s="5">
        <f>AVERAGE(C136:I136)/5</f>
        <v>146.5142857142857</v>
      </c>
    </row>
    <row r="137" spans="2:12" ht="12.75">
      <c r="B137" t="s">
        <v>29</v>
      </c>
      <c r="C137" s="8">
        <v>1051</v>
      </c>
      <c r="D137" s="8">
        <v>1022</v>
      </c>
      <c r="E137" s="8">
        <v>887</v>
      </c>
      <c r="F137" s="8">
        <v>1005</v>
      </c>
      <c r="G137" s="8">
        <v>939</v>
      </c>
      <c r="H137" s="8">
        <v>890</v>
      </c>
      <c r="I137" s="8">
        <v>0</v>
      </c>
      <c r="J137" s="7"/>
      <c r="K137" s="8">
        <f>SUM(C137:I137)</f>
        <v>5794</v>
      </c>
      <c r="L137" s="5">
        <f>AVERAGE(C137:I137)/5</f>
        <v>165.54285714285714</v>
      </c>
    </row>
    <row r="138" spans="3:12" ht="12.75">
      <c r="C138" s="2">
        <f aca="true" t="shared" si="33" ref="C138:I138">IF(C136&gt;C137,2,0)</f>
        <v>0</v>
      </c>
      <c r="D138" s="2">
        <f t="shared" si="33"/>
        <v>0</v>
      </c>
      <c r="E138" s="2">
        <f t="shared" si="33"/>
        <v>0</v>
      </c>
      <c r="F138" s="2">
        <f t="shared" si="33"/>
        <v>0</v>
      </c>
      <c r="G138" s="2">
        <f t="shared" si="33"/>
        <v>0</v>
      </c>
      <c r="H138" s="2">
        <f t="shared" si="33"/>
        <v>0</v>
      </c>
      <c r="I138" s="2">
        <f t="shared" si="33"/>
        <v>0</v>
      </c>
      <c r="J138" s="7">
        <f>SUM(C138:I138)</f>
        <v>0</v>
      </c>
      <c r="K138" s="7"/>
      <c r="L138" s="5"/>
    </row>
    <row r="139" spans="1:12" ht="12.7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</row>
    <row r="140" spans="1:12" ht="12.75">
      <c r="A140" s="31" t="s">
        <v>28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3"/>
    </row>
    <row r="141" spans="1:12" ht="12.75">
      <c r="A141" s="29" t="s">
        <v>0</v>
      </c>
      <c r="B141" s="29" t="s">
        <v>1</v>
      </c>
      <c r="C141" s="30" t="s">
        <v>6</v>
      </c>
      <c r="D141" s="30"/>
      <c r="E141" s="30"/>
      <c r="F141" s="30"/>
      <c r="G141" s="30"/>
      <c r="H141" s="30"/>
      <c r="I141" s="30"/>
      <c r="J141" s="30" t="s">
        <v>2</v>
      </c>
      <c r="K141" s="30"/>
      <c r="L141" s="30"/>
    </row>
    <row r="142" spans="1:12" ht="12.75">
      <c r="A142" s="29"/>
      <c r="B142" s="29"/>
      <c r="C142" s="1">
        <v>1</v>
      </c>
      <c r="D142" s="1">
        <v>2</v>
      </c>
      <c r="E142" s="1">
        <v>3</v>
      </c>
      <c r="F142" s="1">
        <v>4</v>
      </c>
      <c r="G142" s="1">
        <v>5</v>
      </c>
      <c r="H142" s="1">
        <v>6</v>
      </c>
      <c r="I142" s="1">
        <v>7</v>
      </c>
      <c r="J142" s="1" t="s">
        <v>3</v>
      </c>
      <c r="K142" s="1" t="s">
        <v>4</v>
      </c>
      <c r="L142" s="1" t="s">
        <v>5</v>
      </c>
    </row>
    <row r="143" spans="1:12" ht="12.75">
      <c r="A143" s="28" t="s">
        <v>38</v>
      </c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</row>
    <row r="144" spans="1:12" ht="12.75">
      <c r="A144" s="2">
        <v>14303</v>
      </c>
      <c r="B144" t="s">
        <v>112</v>
      </c>
      <c r="C144" s="4"/>
      <c r="D144" s="4"/>
      <c r="E144" s="4"/>
      <c r="F144" s="4"/>
      <c r="G144" s="4"/>
      <c r="H144" s="4"/>
      <c r="I144" s="4"/>
      <c r="J144" s="2">
        <f aca="true" t="shared" si="34" ref="J144:J153">COUNTIF(C144:I144,"&gt;0")</f>
        <v>0</v>
      </c>
      <c r="K144" s="2">
        <f aca="true" t="shared" si="35" ref="K144:K153">SUM(C144:I144)</f>
        <v>0</v>
      </c>
      <c r="L144" s="5" t="e">
        <f aca="true" t="shared" si="36" ref="L144:L153">AVERAGE(C144:I144)</f>
        <v>#DIV/0!</v>
      </c>
    </row>
    <row r="145" spans="1:12" ht="12.75">
      <c r="A145" s="2">
        <v>751081</v>
      </c>
      <c r="B145" t="s">
        <v>37</v>
      </c>
      <c r="C145" s="4">
        <v>180</v>
      </c>
      <c r="D145" s="4">
        <v>190</v>
      </c>
      <c r="E145" s="4">
        <v>202</v>
      </c>
      <c r="F145" s="4">
        <v>171</v>
      </c>
      <c r="G145" s="4">
        <v>178</v>
      </c>
      <c r="H145" s="4">
        <v>155</v>
      </c>
      <c r="I145" s="4"/>
      <c r="J145" s="2">
        <f t="shared" si="34"/>
        <v>6</v>
      </c>
      <c r="K145" s="2">
        <f t="shared" si="35"/>
        <v>1076</v>
      </c>
      <c r="L145" s="5">
        <f t="shared" si="36"/>
        <v>179.33333333333334</v>
      </c>
    </row>
    <row r="146" spans="1:12" ht="12.75">
      <c r="A146" s="2">
        <v>868221</v>
      </c>
      <c r="B146" s="6" t="s">
        <v>113</v>
      </c>
      <c r="C146" s="4"/>
      <c r="D146" s="4"/>
      <c r="E146" s="4"/>
      <c r="F146" s="4"/>
      <c r="G146" s="4"/>
      <c r="H146" s="4"/>
      <c r="I146" s="4"/>
      <c r="J146" s="2">
        <f t="shared" si="34"/>
        <v>0</v>
      </c>
      <c r="K146" s="2">
        <f t="shared" si="35"/>
        <v>0</v>
      </c>
      <c r="L146" s="5" t="e">
        <f t="shared" si="36"/>
        <v>#DIV/0!</v>
      </c>
    </row>
    <row r="147" spans="1:12" ht="12.75">
      <c r="A147" s="2">
        <v>547395</v>
      </c>
      <c r="B147" s="6" t="s">
        <v>114</v>
      </c>
      <c r="C147" s="4"/>
      <c r="D147" s="4"/>
      <c r="E147" s="4"/>
      <c r="F147" s="4"/>
      <c r="G147" s="4"/>
      <c r="H147" s="4"/>
      <c r="I147" s="4"/>
      <c r="J147" s="2">
        <f t="shared" si="34"/>
        <v>0</v>
      </c>
      <c r="K147" s="2">
        <f t="shared" si="35"/>
        <v>0</v>
      </c>
      <c r="L147" s="5" t="e">
        <f t="shared" si="36"/>
        <v>#DIV/0!</v>
      </c>
    </row>
    <row r="148" spans="1:12" ht="12.75">
      <c r="A148" s="2">
        <v>539988</v>
      </c>
      <c r="B148" s="6" t="s">
        <v>115</v>
      </c>
      <c r="C148" s="4">
        <v>245</v>
      </c>
      <c r="D148" s="4">
        <v>227</v>
      </c>
      <c r="E148" s="4">
        <v>226</v>
      </c>
      <c r="F148" s="4">
        <v>203</v>
      </c>
      <c r="G148" s="4">
        <v>243</v>
      </c>
      <c r="H148" s="4">
        <v>183</v>
      </c>
      <c r="I148" s="4"/>
      <c r="J148" s="2">
        <f t="shared" si="34"/>
        <v>6</v>
      </c>
      <c r="K148" s="2">
        <f t="shared" si="35"/>
        <v>1327</v>
      </c>
      <c r="L148" s="5">
        <f t="shared" si="36"/>
        <v>221.16666666666666</v>
      </c>
    </row>
    <row r="149" spans="1:12" ht="12.75">
      <c r="A149" s="2">
        <v>1089102</v>
      </c>
      <c r="B149" s="6" t="s">
        <v>116</v>
      </c>
      <c r="C149" s="4">
        <v>199</v>
      </c>
      <c r="D149" s="4">
        <v>175</v>
      </c>
      <c r="E149" s="4">
        <v>199</v>
      </c>
      <c r="F149" s="4">
        <v>192</v>
      </c>
      <c r="G149" s="4">
        <v>216</v>
      </c>
      <c r="H149" s="4">
        <v>238</v>
      </c>
      <c r="I149" s="4"/>
      <c r="J149" s="2">
        <f t="shared" si="34"/>
        <v>6</v>
      </c>
      <c r="K149" s="2">
        <f t="shared" si="35"/>
        <v>1219</v>
      </c>
      <c r="L149" s="5">
        <f t="shared" si="36"/>
        <v>203.16666666666666</v>
      </c>
    </row>
    <row r="150" spans="1:12" ht="12.75">
      <c r="A150" s="2">
        <v>925292</v>
      </c>
      <c r="B150" s="6" t="s">
        <v>117</v>
      </c>
      <c r="C150" s="4">
        <v>226</v>
      </c>
      <c r="D150" s="4">
        <v>175</v>
      </c>
      <c r="E150" s="4">
        <v>201</v>
      </c>
      <c r="F150" s="4">
        <v>152</v>
      </c>
      <c r="G150" s="4">
        <v>183</v>
      </c>
      <c r="H150" s="4">
        <v>149</v>
      </c>
      <c r="I150" s="4"/>
      <c r="J150" s="2">
        <f t="shared" si="34"/>
        <v>6</v>
      </c>
      <c r="K150" s="2">
        <f t="shared" si="35"/>
        <v>1086</v>
      </c>
      <c r="L150" s="5">
        <f t="shared" si="36"/>
        <v>181</v>
      </c>
    </row>
    <row r="151" spans="1:12" ht="12.75">
      <c r="A151" s="2">
        <v>548022</v>
      </c>
      <c r="B151" s="6" t="s">
        <v>118</v>
      </c>
      <c r="C151" s="4"/>
      <c r="D151" s="4"/>
      <c r="E151" s="4"/>
      <c r="F151" s="4"/>
      <c r="G151" s="4"/>
      <c r="H151" s="4"/>
      <c r="I151" s="4"/>
      <c r="J151" s="2">
        <f t="shared" si="34"/>
        <v>0</v>
      </c>
      <c r="K151" s="2">
        <f t="shared" si="35"/>
        <v>0</v>
      </c>
      <c r="L151" s="5" t="e">
        <f t="shared" si="36"/>
        <v>#DIV/0!</v>
      </c>
    </row>
    <row r="152" spans="1:12" ht="12.75">
      <c r="A152" s="2">
        <v>756504</v>
      </c>
      <c r="B152" s="6" t="s">
        <v>119</v>
      </c>
      <c r="C152" s="4">
        <v>224</v>
      </c>
      <c r="D152" s="4">
        <v>179</v>
      </c>
      <c r="E152" s="4">
        <v>179</v>
      </c>
      <c r="F152" s="4">
        <v>180</v>
      </c>
      <c r="G152" s="4">
        <v>144</v>
      </c>
      <c r="H152" s="4">
        <v>158</v>
      </c>
      <c r="I152" s="4"/>
      <c r="J152" s="2">
        <f t="shared" si="34"/>
        <v>6</v>
      </c>
      <c r="K152" s="2">
        <f t="shared" si="35"/>
        <v>1064</v>
      </c>
      <c r="L152" s="5">
        <f t="shared" si="36"/>
        <v>177.33333333333334</v>
      </c>
    </row>
    <row r="153" spans="1:12" ht="12.75">
      <c r="A153" s="2"/>
      <c r="C153" s="4"/>
      <c r="D153" s="4"/>
      <c r="E153" s="4"/>
      <c r="F153" s="4"/>
      <c r="G153" s="4"/>
      <c r="H153" s="4"/>
      <c r="I153" s="4"/>
      <c r="J153" s="2">
        <f t="shared" si="34"/>
        <v>0</v>
      </c>
      <c r="K153" s="2">
        <f t="shared" si="35"/>
        <v>0</v>
      </c>
      <c r="L153" s="5" t="e">
        <f t="shared" si="36"/>
        <v>#DIV/0!</v>
      </c>
    </row>
    <row r="154" spans="3:12" ht="12.75"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2:12" ht="12.75">
      <c r="B155" t="s">
        <v>7</v>
      </c>
      <c r="C155" s="7">
        <f aca="true" t="shared" si="37" ref="C155:J155">SUM(C144:C154)</f>
        <v>1074</v>
      </c>
      <c r="D155" s="7">
        <f t="shared" si="37"/>
        <v>946</v>
      </c>
      <c r="E155" s="7">
        <f t="shared" si="37"/>
        <v>1007</v>
      </c>
      <c r="F155" s="7">
        <f t="shared" si="37"/>
        <v>898</v>
      </c>
      <c r="G155" s="7">
        <f t="shared" si="37"/>
        <v>964</v>
      </c>
      <c r="H155" s="7">
        <f t="shared" si="37"/>
        <v>883</v>
      </c>
      <c r="I155" s="7">
        <f t="shared" si="37"/>
        <v>0</v>
      </c>
      <c r="J155" s="7">
        <f t="shared" si="37"/>
        <v>30</v>
      </c>
      <c r="K155" s="7">
        <f>SUM(C155:I155)</f>
        <v>5772</v>
      </c>
      <c r="L155" s="5">
        <f>AVERAGE(C155:I155)/5</f>
        <v>164.9142857142857</v>
      </c>
    </row>
    <row r="156" spans="2:12" ht="12.75">
      <c r="B156" t="s">
        <v>29</v>
      </c>
      <c r="C156" s="8">
        <v>996</v>
      </c>
      <c r="D156" s="8">
        <v>942</v>
      </c>
      <c r="E156" s="8">
        <v>783</v>
      </c>
      <c r="F156" s="8">
        <v>929</v>
      </c>
      <c r="G156" s="8">
        <v>911</v>
      </c>
      <c r="H156" s="8">
        <v>919</v>
      </c>
      <c r="I156" s="8">
        <v>0</v>
      </c>
      <c r="J156" s="7"/>
      <c r="K156" s="8">
        <f>SUM(C156:I156)</f>
        <v>5480</v>
      </c>
      <c r="L156" s="5">
        <f>AVERAGE(C156:I156)/5</f>
        <v>156.57142857142858</v>
      </c>
    </row>
    <row r="157" spans="3:12" ht="12.75">
      <c r="C157" s="2">
        <f aca="true" t="shared" si="38" ref="C157:I157">IF(C155&gt;C156,2,0)</f>
        <v>2</v>
      </c>
      <c r="D157" s="2">
        <f t="shared" si="38"/>
        <v>2</v>
      </c>
      <c r="E157" s="2">
        <f t="shared" si="38"/>
        <v>2</v>
      </c>
      <c r="F157" s="2">
        <f t="shared" si="38"/>
        <v>0</v>
      </c>
      <c r="G157" s="2">
        <f t="shared" si="38"/>
        <v>2</v>
      </c>
      <c r="H157" s="2">
        <f t="shared" si="38"/>
        <v>0</v>
      </c>
      <c r="I157" s="2">
        <f t="shared" si="38"/>
        <v>0</v>
      </c>
      <c r="J157" s="7">
        <f>SUM(C157:I157)</f>
        <v>8</v>
      </c>
      <c r="K157" s="7"/>
      <c r="L157" s="5"/>
    </row>
    <row r="158" spans="1:12" ht="12.75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</row>
  </sheetData>
  <mergeCells count="57">
    <mergeCell ref="A1:L1"/>
    <mergeCell ref="A2:L2"/>
    <mergeCell ref="A3:A4"/>
    <mergeCell ref="B3:B4"/>
    <mergeCell ref="C3:I3"/>
    <mergeCell ref="J3:L3"/>
    <mergeCell ref="A5:L5"/>
    <mergeCell ref="A23:L23"/>
    <mergeCell ref="A24:L24"/>
    <mergeCell ref="A25:A26"/>
    <mergeCell ref="B25:B26"/>
    <mergeCell ref="C25:I25"/>
    <mergeCell ref="J25:L25"/>
    <mergeCell ref="A27:L27"/>
    <mergeCell ref="A43:L43"/>
    <mergeCell ref="A44:L44"/>
    <mergeCell ref="A45:A46"/>
    <mergeCell ref="B45:B46"/>
    <mergeCell ref="C45:I45"/>
    <mergeCell ref="J45:L45"/>
    <mergeCell ref="A47:L47"/>
    <mergeCell ref="A63:L63"/>
    <mergeCell ref="A64:L64"/>
    <mergeCell ref="A65:A66"/>
    <mergeCell ref="B65:B66"/>
    <mergeCell ref="C65:I65"/>
    <mergeCell ref="J65:L65"/>
    <mergeCell ref="A67:L67"/>
    <mergeCell ref="A82:L82"/>
    <mergeCell ref="A83:L83"/>
    <mergeCell ref="A84:A85"/>
    <mergeCell ref="B84:B85"/>
    <mergeCell ref="C84:I84"/>
    <mergeCell ref="J84:L84"/>
    <mergeCell ref="A86:L86"/>
    <mergeCell ref="A101:L101"/>
    <mergeCell ref="A102:L102"/>
    <mergeCell ref="A103:A104"/>
    <mergeCell ref="B103:B104"/>
    <mergeCell ref="C103:I103"/>
    <mergeCell ref="J103:L103"/>
    <mergeCell ref="A105:L105"/>
    <mergeCell ref="A120:L120"/>
    <mergeCell ref="A121:L121"/>
    <mergeCell ref="A122:A123"/>
    <mergeCell ref="B122:B123"/>
    <mergeCell ref="C122:I122"/>
    <mergeCell ref="J122:L122"/>
    <mergeCell ref="A143:L143"/>
    <mergeCell ref="A158:L158"/>
    <mergeCell ref="A124:L124"/>
    <mergeCell ref="A139:L139"/>
    <mergeCell ref="A140:L140"/>
    <mergeCell ref="A141:A142"/>
    <mergeCell ref="B141:B142"/>
    <mergeCell ref="C141:I141"/>
    <mergeCell ref="J141:L14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FNV bondgenoten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FNV</dc:creator>
  <cp:keywords/>
  <dc:description/>
  <cp:lastModifiedBy>evdelden</cp:lastModifiedBy>
  <cp:lastPrinted>2006-11-28T15:58:08Z</cp:lastPrinted>
  <dcterms:created xsi:type="dcterms:W3CDTF">2006-11-05T21:19:14Z</dcterms:created>
  <dcterms:modified xsi:type="dcterms:W3CDTF">2007-05-08T15:00:18Z</dcterms:modified>
  <cp:category/>
  <cp:version/>
  <cp:contentType/>
  <cp:contentStatus/>
</cp:coreProperties>
</file>